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jmoquete\Downloads\PLANTILLAS SIRECINE\"/>
    </mc:Choice>
  </mc:AlternateContent>
  <xr:revisionPtr revIDLastSave="0" documentId="8_{9CD644C4-27D1-4B0B-845F-998C982BF65F}" xr6:coauthVersionLast="47" xr6:coauthVersionMax="47" xr10:uidLastSave="{00000000-0000-0000-0000-000000000000}"/>
  <bookViews>
    <workbookView xWindow="-108" yWindow="-108" windowWidth="23256" windowHeight="12456" tabRatio="500" activeTab="1" xr2:uid="{00000000-000D-0000-FFFF-FFFF00000000}"/>
  </bookViews>
  <sheets>
    <sheet name="Resumen Presupuesto propuesta" sheetId="7" r:id="rId1"/>
    <sheet name="Propuesta presupuesto detallado" sheetId="5" r:id="rId2"/>
    <sheet name="Listas" sheetId="6" r:id="rId3"/>
  </sheets>
  <externalReferences>
    <externalReference r:id="rId4"/>
  </externalReferences>
  <calcPr calcId="191028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424" i="5" l="1"/>
  <c r="K486" i="5"/>
  <c r="A22" i="7" l="1"/>
  <c r="A16" i="7"/>
  <c r="B15" i="7"/>
  <c r="A15" i="7"/>
  <c r="I582" i="5"/>
  <c r="J582" i="5" s="1"/>
  <c r="I583" i="5"/>
  <c r="J583" i="5" s="1"/>
  <c r="I584" i="5"/>
  <c r="J584" i="5" s="1"/>
  <c r="I585" i="5"/>
  <c r="I586" i="5"/>
  <c r="I549" i="5"/>
  <c r="I556" i="5"/>
  <c r="J556" i="5" s="1"/>
  <c r="I557" i="5"/>
  <c r="I558" i="5"/>
  <c r="J558" i="5" s="1"/>
  <c r="I559" i="5"/>
  <c r="J559" i="5" s="1"/>
  <c r="I560" i="5"/>
  <c r="I561" i="5"/>
  <c r="I562" i="5"/>
  <c r="J562" i="5" s="1"/>
  <c r="I563" i="5"/>
  <c r="J563" i="5" s="1"/>
  <c r="I564" i="5"/>
  <c r="J564" i="5" s="1"/>
  <c r="I565" i="5"/>
  <c r="J565" i="5" s="1"/>
  <c r="I566" i="5"/>
  <c r="J566" i="5" s="1"/>
  <c r="I567" i="5"/>
  <c r="J567" i="5" s="1"/>
  <c r="I568" i="5"/>
  <c r="J568" i="5" s="1"/>
  <c r="K568" i="5" s="1"/>
  <c r="I555" i="5"/>
  <c r="I551" i="5"/>
  <c r="I544" i="5"/>
  <c r="J544" i="5" s="1"/>
  <c r="I545" i="5"/>
  <c r="I546" i="5"/>
  <c r="J546" i="5" s="1"/>
  <c r="I547" i="5"/>
  <c r="I548" i="5"/>
  <c r="J548" i="5" s="1"/>
  <c r="I550" i="5"/>
  <c r="J550" i="5" s="1"/>
  <c r="J586" i="5" l="1"/>
  <c r="K586" i="5" s="1"/>
  <c r="J585" i="5"/>
  <c r="K585" i="5" s="1"/>
  <c r="K584" i="5"/>
  <c r="K583" i="5"/>
  <c r="K582" i="5"/>
  <c r="I569" i="5"/>
  <c r="J561" i="5"/>
  <c r="K561" i="5" s="1"/>
  <c r="J560" i="5"/>
  <c r="K560" i="5" s="1"/>
  <c r="K565" i="5"/>
  <c r="J557" i="5"/>
  <c r="K557" i="5" s="1"/>
  <c r="J555" i="5"/>
  <c r="K562" i="5"/>
  <c r="J549" i="5"/>
  <c r="K549" i="5" s="1"/>
  <c r="K567" i="5"/>
  <c r="K559" i="5"/>
  <c r="K566" i="5"/>
  <c r="K558" i="5"/>
  <c r="K564" i="5"/>
  <c r="K556" i="5"/>
  <c r="K563" i="5"/>
  <c r="J551" i="5"/>
  <c r="K551" i="5" s="1"/>
  <c r="K544" i="5"/>
  <c r="K550" i="5"/>
  <c r="J547" i="5"/>
  <c r="K547" i="5" s="1"/>
  <c r="K548" i="5"/>
  <c r="J545" i="5"/>
  <c r="K545" i="5" s="1"/>
  <c r="K546" i="5"/>
  <c r="I72" i="5"/>
  <c r="I405" i="5"/>
  <c r="I406" i="5"/>
  <c r="I389" i="5"/>
  <c r="J389" i="5" s="1"/>
  <c r="K389" i="5" s="1"/>
  <c r="I362" i="5"/>
  <c r="I363" i="5"/>
  <c r="I364" i="5"/>
  <c r="I341" i="5"/>
  <c r="I342" i="5"/>
  <c r="I343" i="5"/>
  <c r="I332" i="5"/>
  <c r="I333" i="5"/>
  <c r="I334" i="5"/>
  <c r="I69" i="5"/>
  <c r="J69" i="5" s="1"/>
  <c r="K69" i="5" s="1"/>
  <c r="I90" i="5"/>
  <c r="I89" i="5"/>
  <c r="I19" i="5"/>
  <c r="J19" i="5" s="1"/>
  <c r="K19" i="5" s="1"/>
  <c r="I17" i="5"/>
  <c r="I18" i="5"/>
  <c r="J18" i="5" s="1"/>
  <c r="K18" i="5" s="1"/>
  <c r="I12" i="5"/>
  <c r="K12" i="5" s="1"/>
  <c r="J602" i="5"/>
  <c r="J593" i="5"/>
  <c r="I592" i="5"/>
  <c r="K592" i="5" s="1"/>
  <c r="I591" i="5"/>
  <c r="K591" i="5" s="1"/>
  <c r="I590" i="5"/>
  <c r="I593" i="5" s="1"/>
  <c r="I581" i="5"/>
  <c r="I587" i="5" s="1"/>
  <c r="I577" i="5"/>
  <c r="K577" i="5" s="1"/>
  <c r="I576" i="5"/>
  <c r="K576" i="5" s="1"/>
  <c r="I575" i="5"/>
  <c r="J575" i="5" s="1"/>
  <c r="K575" i="5" s="1"/>
  <c r="I574" i="5"/>
  <c r="J574" i="5" s="1"/>
  <c r="I573" i="5"/>
  <c r="I572" i="5"/>
  <c r="J572" i="5" s="1"/>
  <c r="I543" i="5"/>
  <c r="J543" i="5" s="1"/>
  <c r="K543" i="5" s="1"/>
  <c r="I542" i="5"/>
  <c r="I541" i="5"/>
  <c r="I540" i="5"/>
  <c r="J540" i="5" s="1"/>
  <c r="I539" i="5"/>
  <c r="I535" i="5"/>
  <c r="J535" i="5" s="1"/>
  <c r="I534" i="5"/>
  <c r="K534" i="5" s="1"/>
  <c r="I533" i="5"/>
  <c r="J533" i="5" s="1"/>
  <c r="K533" i="5" s="1"/>
  <c r="I532" i="5"/>
  <c r="J532" i="5" s="1"/>
  <c r="I531" i="5"/>
  <c r="J531" i="5" s="1"/>
  <c r="K531" i="5" s="1"/>
  <c r="I530" i="5"/>
  <c r="J530" i="5" s="1"/>
  <c r="K530" i="5" s="1"/>
  <c r="I529" i="5"/>
  <c r="J529" i="5" s="1"/>
  <c r="K529" i="5" s="1"/>
  <c r="I528" i="5"/>
  <c r="J528" i="5" s="1"/>
  <c r="I527" i="5"/>
  <c r="I526" i="5"/>
  <c r="J526" i="5" s="1"/>
  <c r="I525" i="5"/>
  <c r="J525" i="5" s="1"/>
  <c r="K525" i="5" s="1"/>
  <c r="I524" i="5"/>
  <c r="I523" i="5"/>
  <c r="J523" i="5" s="1"/>
  <c r="K523" i="5" s="1"/>
  <c r="I522" i="5"/>
  <c r="J522" i="5" s="1"/>
  <c r="I518" i="5"/>
  <c r="J518" i="5" s="1"/>
  <c r="I517" i="5"/>
  <c r="K517" i="5" s="1"/>
  <c r="I516" i="5"/>
  <c r="J516" i="5" s="1"/>
  <c r="K516" i="5" s="1"/>
  <c r="I515" i="5"/>
  <c r="I514" i="5"/>
  <c r="I513" i="5"/>
  <c r="I512" i="5"/>
  <c r="J512" i="5" s="1"/>
  <c r="K512" i="5" s="1"/>
  <c r="I508" i="5"/>
  <c r="J508" i="5" s="1"/>
  <c r="K508" i="5" s="1"/>
  <c r="I507" i="5"/>
  <c r="J507" i="5" s="1"/>
  <c r="I506" i="5"/>
  <c r="J506" i="5" s="1"/>
  <c r="K506" i="5" s="1"/>
  <c r="I505" i="5"/>
  <c r="J505" i="5" s="1"/>
  <c r="I504" i="5"/>
  <c r="I503" i="5"/>
  <c r="J503" i="5" s="1"/>
  <c r="I502" i="5"/>
  <c r="J502" i="5" s="1"/>
  <c r="K502" i="5" s="1"/>
  <c r="I501" i="5"/>
  <c r="I500" i="5"/>
  <c r="J500" i="5" s="1"/>
  <c r="K500" i="5" s="1"/>
  <c r="I499" i="5"/>
  <c r="I498" i="5"/>
  <c r="K498" i="5" s="1"/>
  <c r="I497" i="5"/>
  <c r="J497" i="5" s="1"/>
  <c r="I493" i="5"/>
  <c r="I494" i="5" s="1"/>
  <c r="I489" i="5"/>
  <c r="K489" i="5" s="1"/>
  <c r="I488" i="5"/>
  <c r="K488" i="5" s="1"/>
  <c r="I487" i="5"/>
  <c r="K487" i="5" s="1"/>
  <c r="I486" i="5"/>
  <c r="J486" i="5" s="1"/>
  <c r="I485" i="5"/>
  <c r="I484" i="5"/>
  <c r="J484" i="5" s="1"/>
  <c r="K484" i="5" s="1"/>
  <c r="I483" i="5"/>
  <c r="I482" i="5"/>
  <c r="J482" i="5" s="1"/>
  <c r="K482" i="5" s="1"/>
  <c r="I481" i="5"/>
  <c r="J481" i="5" s="1"/>
  <c r="I477" i="5"/>
  <c r="K477" i="5" s="1"/>
  <c r="I476" i="5"/>
  <c r="K476" i="5" s="1"/>
  <c r="I475" i="5"/>
  <c r="K475" i="5" s="1"/>
  <c r="I474" i="5"/>
  <c r="K474" i="5" s="1"/>
  <c r="I473" i="5"/>
  <c r="K473" i="5" s="1"/>
  <c r="I472" i="5"/>
  <c r="K472" i="5" s="1"/>
  <c r="I471" i="5"/>
  <c r="K471" i="5" s="1"/>
  <c r="I470" i="5"/>
  <c r="K470" i="5" s="1"/>
  <c r="I469" i="5"/>
  <c r="K469" i="5" s="1"/>
  <c r="I468" i="5"/>
  <c r="K468" i="5" s="1"/>
  <c r="I467" i="5"/>
  <c r="K467" i="5" s="1"/>
  <c r="I466" i="5"/>
  <c r="K466" i="5" s="1"/>
  <c r="I465" i="5"/>
  <c r="K465" i="5" s="1"/>
  <c r="I464" i="5"/>
  <c r="K464" i="5" s="1"/>
  <c r="I463" i="5"/>
  <c r="I462" i="5"/>
  <c r="I461" i="5"/>
  <c r="J461" i="5" s="1"/>
  <c r="I460" i="5"/>
  <c r="I459" i="5"/>
  <c r="J459" i="5" s="1"/>
  <c r="I458" i="5"/>
  <c r="J458" i="5" s="1"/>
  <c r="I454" i="5"/>
  <c r="J454" i="5" s="1"/>
  <c r="K454" i="5" s="1"/>
  <c r="I453" i="5"/>
  <c r="I452" i="5"/>
  <c r="J452" i="5" s="1"/>
  <c r="K452" i="5" s="1"/>
  <c r="I451" i="5"/>
  <c r="J451" i="5" s="1"/>
  <c r="I450" i="5"/>
  <c r="I449" i="5"/>
  <c r="K449" i="5" s="1"/>
  <c r="I448" i="5"/>
  <c r="J448" i="5" s="1"/>
  <c r="I447" i="5"/>
  <c r="I446" i="5"/>
  <c r="J446" i="5" s="1"/>
  <c r="I445" i="5"/>
  <c r="J445" i="5" s="1"/>
  <c r="K445" i="5" s="1"/>
  <c r="I444" i="5"/>
  <c r="J444" i="5" s="1"/>
  <c r="I443" i="5"/>
  <c r="J443" i="5" s="1"/>
  <c r="K443" i="5" s="1"/>
  <c r="I442" i="5"/>
  <c r="J442" i="5" s="1"/>
  <c r="K442" i="5" s="1"/>
  <c r="I441" i="5"/>
  <c r="I440" i="5"/>
  <c r="J440" i="5" s="1"/>
  <c r="I439" i="5"/>
  <c r="I438" i="5"/>
  <c r="J438" i="5" s="1"/>
  <c r="I437" i="5"/>
  <c r="J437" i="5" s="1"/>
  <c r="K437" i="5" s="1"/>
  <c r="I436" i="5"/>
  <c r="J436" i="5" s="1"/>
  <c r="I435" i="5"/>
  <c r="J435" i="5" s="1"/>
  <c r="K435" i="5" s="1"/>
  <c r="I434" i="5"/>
  <c r="J434" i="5" s="1"/>
  <c r="K434" i="5" s="1"/>
  <c r="I433" i="5"/>
  <c r="I432" i="5"/>
  <c r="J432" i="5" s="1"/>
  <c r="I431" i="5"/>
  <c r="I430" i="5"/>
  <c r="J430" i="5" s="1"/>
  <c r="I429" i="5"/>
  <c r="J429" i="5" s="1"/>
  <c r="K429" i="5" s="1"/>
  <c r="I428" i="5"/>
  <c r="J428" i="5" s="1"/>
  <c r="I427" i="5"/>
  <c r="J427" i="5" s="1"/>
  <c r="K427" i="5" s="1"/>
  <c r="I423" i="5"/>
  <c r="J423" i="5" s="1"/>
  <c r="K423" i="5" s="1"/>
  <c r="I422" i="5"/>
  <c r="J422" i="5" s="1"/>
  <c r="I421" i="5"/>
  <c r="J421" i="5" s="1"/>
  <c r="I420" i="5"/>
  <c r="J420" i="5" s="1"/>
  <c r="K420" i="5" s="1"/>
  <c r="I419" i="5"/>
  <c r="I418" i="5"/>
  <c r="J418" i="5" s="1"/>
  <c r="K418" i="5" s="1"/>
  <c r="I417" i="5"/>
  <c r="J417" i="5" s="1"/>
  <c r="K417" i="5" s="1"/>
  <c r="I416" i="5"/>
  <c r="J416" i="5" s="1"/>
  <c r="K416" i="5" s="1"/>
  <c r="I415" i="5"/>
  <c r="J415" i="5" s="1"/>
  <c r="I414" i="5"/>
  <c r="I413" i="5"/>
  <c r="I409" i="5"/>
  <c r="J409" i="5" s="1"/>
  <c r="I408" i="5"/>
  <c r="J408" i="5" s="1"/>
  <c r="K408" i="5" s="1"/>
  <c r="I407" i="5"/>
  <c r="J407" i="5" s="1"/>
  <c r="K407" i="5" s="1"/>
  <c r="I404" i="5"/>
  <c r="J404" i="5" s="1"/>
  <c r="K404" i="5" s="1"/>
  <c r="I403" i="5"/>
  <c r="I402" i="5"/>
  <c r="I401" i="5"/>
  <c r="J401" i="5" s="1"/>
  <c r="I400" i="5"/>
  <c r="J400" i="5" s="1"/>
  <c r="K400" i="5" s="1"/>
  <c r="I399" i="5"/>
  <c r="J399" i="5" s="1"/>
  <c r="I398" i="5"/>
  <c r="J398" i="5" s="1"/>
  <c r="K398" i="5" s="1"/>
  <c r="I397" i="5"/>
  <c r="J397" i="5" s="1"/>
  <c r="K397" i="5" s="1"/>
  <c r="I396" i="5"/>
  <c r="J396" i="5" s="1"/>
  <c r="K396" i="5" s="1"/>
  <c r="I395" i="5"/>
  <c r="J395" i="5" s="1"/>
  <c r="I394" i="5"/>
  <c r="I393" i="5"/>
  <c r="J393" i="5" s="1"/>
  <c r="I392" i="5"/>
  <c r="J392" i="5" s="1"/>
  <c r="K392" i="5" s="1"/>
  <c r="I391" i="5"/>
  <c r="I390" i="5"/>
  <c r="J390" i="5" s="1"/>
  <c r="K390" i="5" s="1"/>
  <c r="I388" i="5"/>
  <c r="J388" i="5" s="1"/>
  <c r="K388" i="5" s="1"/>
  <c r="I387" i="5"/>
  <c r="J387" i="5" s="1"/>
  <c r="K387" i="5" s="1"/>
  <c r="I386" i="5"/>
  <c r="J386" i="5" s="1"/>
  <c r="I385" i="5"/>
  <c r="I384" i="5"/>
  <c r="J384" i="5" s="1"/>
  <c r="I383" i="5"/>
  <c r="J383" i="5" s="1"/>
  <c r="K383" i="5" s="1"/>
  <c r="I382" i="5"/>
  <c r="I381" i="5"/>
  <c r="J381" i="5" s="1"/>
  <c r="K381" i="5" s="1"/>
  <c r="I380" i="5"/>
  <c r="J380" i="5" s="1"/>
  <c r="K380" i="5" s="1"/>
  <c r="I379" i="5"/>
  <c r="J379" i="5" s="1"/>
  <c r="K379" i="5" s="1"/>
  <c r="I378" i="5"/>
  <c r="J378" i="5" s="1"/>
  <c r="I377" i="5"/>
  <c r="I376" i="5"/>
  <c r="J376" i="5" s="1"/>
  <c r="I375" i="5"/>
  <c r="J375" i="5" s="1"/>
  <c r="K375" i="5" s="1"/>
  <c r="I374" i="5"/>
  <c r="I370" i="5"/>
  <c r="J370" i="5" s="1"/>
  <c r="K370" i="5" s="1"/>
  <c r="I369" i="5"/>
  <c r="J369" i="5" s="1"/>
  <c r="K369" i="5" s="1"/>
  <c r="I368" i="5"/>
  <c r="I367" i="5"/>
  <c r="I366" i="5"/>
  <c r="J366" i="5" s="1"/>
  <c r="I365" i="5"/>
  <c r="J365" i="5" s="1"/>
  <c r="K365" i="5" s="1"/>
  <c r="I361" i="5"/>
  <c r="J361" i="5" s="1"/>
  <c r="I360" i="5"/>
  <c r="J360" i="5" s="1"/>
  <c r="K360" i="5" s="1"/>
  <c r="I359" i="5"/>
  <c r="J359" i="5" s="1"/>
  <c r="K359" i="5" s="1"/>
  <c r="I358" i="5"/>
  <c r="J358" i="5" s="1"/>
  <c r="K358" i="5" s="1"/>
  <c r="I357" i="5"/>
  <c r="I356" i="5"/>
  <c r="I355" i="5"/>
  <c r="J355" i="5" s="1"/>
  <c r="I354" i="5"/>
  <c r="J354" i="5" s="1"/>
  <c r="K354" i="5" s="1"/>
  <c r="I353" i="5"/>
  <c r="I352" i="5"/>
  <c r="J352" i="5" s="1"/>
  <c r="K352" i="5" s="1"/>
  <c r="I351" i="5"/>
  <c r="J351" i="5" s="1"/>
  <c r="K351" i="5" s="1"/>
  <c r="I350" i="5"/>
  <c r="I346" i="5"/>
  <c r="I345" i="5"/>
  <c r="J345" i="5" s="1"/>
  <c r="I344" i="5"/>
  <c r="J344" i="5" s="1"/>
  <c r="K344" i="5" s="1"/>
  <c r="I340" i="5"/>
  <c r="I339" i="5"/>
  <c r="J339" i="5" s="1"/>
  <c r="K339" i="5" s="1"/>
  <c r="I338" i="5"/>
  <c r="J338" i="5" s="1"/>
  <c r="K338" i="5" s="1"/>
  <c r="I337" i="5"/>
  <c r="J337" i="5" s="1"/>
  <c r="K337" i="5" s="1"/>
  <c r="I336" i="5"/>
  <c r="I335" i="5"/>
  <c r="I331" i="5"/>
  <c r="I330" i="5"/>
  <c r="J330" i="5" s="1"/>
  <c r="K330" i="5" s="1"/>
  <c r="I329" i="5"/>
  <c r="I328" i="5"/>
  <c r="J328" i="5" s="1"/>
  <c r="K328" i="5" s="1"/>
  <c r="I327" i="5"/>
  <c r="J327" i="5" s="1"/>
  <c r="I326" i="5"/>
  <c r="I325" i="5"/>
  <c r="J325" i="5" s="1"/>
  <c r="I324" i="5"/>
  <c r="I323" i="5"/>
  <c r="I319" i="5"/>
  <c r="J319" i="5" s="1"/>
  <c r="I318" i="5"/>
  <c r="J318" i="5" s="1"/>
  <c r="K318" i="5" s="1"/>
  <c r="I317" i="5"/>
  <c r="I316" i="5"/>
  <c r="I315" i="5"/>
  <c r="J315" i="5" s="1"/>
  <c r="I314" i="5"/>
  <c r="I313" i="5"/>
  <c r="I312" i="5"/>
  <c r="J312" i="5" s="1"/>
  <c r="K312" i="5" s="1"/>
  <c r="I311" i="5"/>
  <c r="I310" i="5"/>
  <c r="J310" i="5" s="1"/>
  <c r="K310" i="5" s="1"/>
  <c r="I309" i="5"/>
  <c r="I308" i="5"/>
  <c r="J308" i="5" s="1"/>
  <c r="I304" i="5"/>
  <c r="I303" i="5"/>
  <c r="I302" i="5"/>
  <c r="J302" i="5" s="1"/>
  <c r="K302" i="5" s="1"/>
  <c r="I301" i="5"/>
  <c r="I300" i="5"/>
  <c r="I299" i="5"/>
  <c r="J299" i="5" s="1"/>
  <c r="K299" i="5" s="1"/>
  <c r="I298" i="5"/>
  <c r="I297" i="5"/>
  <c r="J297" i="5" s="1"/>
  <c r="K297" i="5" s="1"/>
  <c r="I296" i="5"/>
  <c r="I295" i="5"/>
  <c r="I294" i="5"/>
  <c r="J294" i="5" s="1"/>
  <c r="K294" i="5" s="1"/>
  <c r="I293" i="5"/>
  <c r="I292" i="5"/>
  <c r="I291" i="5"/>
  <c r="J291" i="5" s="1"/>
  <c r="K291" i="5" s="1"/>
  <c r="I290" i="5"/>
  <c r="I289" i="5"/>
  <c r="I288" i="5"/>
  <c r="I284" i="5"/>
  <c r="J284" i="5" s="1"/>
  <c r="K284" i="5" s="1"/>
  <c r="I283" i="5"/>
  <c r="I282" i="5"/>
  <c r="J282" i="5" s="1"/>
  <c r="I281" i="5"/>
  <c r="J281" i="5" s="1"/>
  <c r="K281" i="5" s="1"/>
  <c r="I280" i="5"/>
  <c r="I279" i="5"/>
  <c r="J279" i="5" s="1"/>
  <c r="K279" i="5" s="1"/>
  <c r="I278" i="5"/>
  <c r="I277" i="5"/>
  <c r="I276" i="5"/>
  <c r="J276" i="5" s="1"/>
  <c r="K276" i="5" s="1"/>
  <c r="I275" i="5"/>
  <c r="I274" i="5"/>
  <c r="I273" i="5"/>
  <c r="J273" i="5" s="1"/>
  <c r="K273" i="5" s="1"/>
  <c r="I272" i="5"/>
  <c r="I271" i="5"/>
  <c r="I270" i="5"/>
  <c r="I269" i="5"/>
  <c r="J269" i="5" s="1"/>
  <c r="I268" i="5"/>
  <c r="J268" i="5" s="1"/>
  <c r="K268" i="5" s="1"/>
  <c r="I267" i="5"/>
  <c r="I263" i="5"/>
  <c r="J263" i="5" s="1"/>
  <c r="K263" i="5" s="1"/>
  <c r="I262" i="5"/>
  <c r="I261" i="5"/>
  <c r="J261" i="5" s="1"/>
  <c r="I260" i="5"/>
  <c r="I259" i="5"/>
  <c r="I258" i="5"/>
  <c r="J258" i="5" s="1"/>
  <c r="K258" i="5" s="1"/>
  <c r="I257" i="5"/>
  <c r="I253" i="5"/>
  <c r="K253" i="5" s="1"/>
  <c r="I252" i="5"/>
  <c r="I251" i="5"/>
  <c r="J251" i="5" s="1"/>
  <c r="K251" i="5" s="1"/>
  <c r="I250" i="5"/>
  <c r="J250" i="5" s="1"/>
  <c r="K250" i="5" s="1"/>
  <c r="I249" i="5"/>
  <c r="J249" i="5" s="1"/>
  <c r="K249" i="5" s="1"/>
  <c r="I248" i="5"/>
  <c r="J248" i="5" s="1"/>
  <c r="K248" i="5" s="1"/>
  <c r="I247" i="5"/>
  <c r="I246" i="5"/>
  <c r="J246" i="5" s="1"/>
  <c r="I242" i="5"/>
  <c r="K242" i="5" s="1"/>
  <c r="I241" i="5"/>
  <c r="I240" i="5"/>
  <c r="I239" i="5"/>
  <c r="I238" i="5"/>
  <c r="I237" i="5"/>
  <c r="I236" i="5"/>
  <c r="J236" i="5" s="1"/>
  <c r="K236" i="5" s="1"/>
  <c r="I235" i="5"/>
  <c r="I234" i="5"/>
  <c r="I233" i="5"/>
  <c r="I232" i="5"/>
  <c r="J232" i="5" s="1"/>
  <c r="K232" i="5" s="1"/>
  <c r="I231" i="5"/>
  <c r="J231" i="5" s="1"/>
  <c r="I230" i="5"/>
  <c r="I229" i="5"/>
  <c r="J229" i="5" s="1"/>
  <c r="K229" i="5" s="1"/>
  <c r="I228" i="5"/>
  <c r="J228" i="5" s="1"/>
  <c r="K228" i="5" s="1"/>
  <c r="I227" i="5"/>
  <c r="J227" i="5" s="1"/>
  <c r="K227" i="5" s="1"/>
  <c r="I226" i="5"/>
  <c r="I225" i="5"/>
  <c r="J225" i="5" s="1"/>
  <c r="I221" i="5"/>
  <c r="J221" i="5" s="1"/>
  <c r="I220" i="5"/>
  <c r="I219" i="5"/>
  <c r="I218" i="5"/>
  <c r="I217" i="5"/>
  <c r="J217" i="5" s="1"/>
  <c r="K217" i="5" s="1"/>
  <c r="I216" i="5"/>
  <c r="I215" i="5"/>
  <c r="J215" i="5" s="1"/>
  <c r="K215" i="5" s="1"/>
  <c r="I214" i="5"/>
  <c r="I213" i="5"/>
  <c r="J213" i="5" s="1"/>
  <c r="I212" i="5"/>
  <c r="J212" i="5" s="1"/>
  <c r="K212" i="5" s="1"/>
  <c r="I211" i="5"/>
  <c r="J211" i="5" s="1"/>
  <c r="I210" i="5"/>
  <c r="J210" i="5" s="1"/>
  <c r="K210" i="5" s="1"/>
  <c r="I209" i="5"/>
  <c r="J209" i="5" s="1"/>
  <c r="K209" i="5" s="1"/>
  <c r="I208" i="5"/>
  <c r="I207" i="5"/>
  <c r="J207" i="5" s="1"/>
  <c r="I203" i="5"/>
  <c r="J203" i="5" s="1"/>
  <c r="I202" i="5"/>
  <c r="I201" i="5"/>
  <c r="I200" i="5"/>
  <c r="I199" i="5"/>
  <c r="J199" i="5" s="1"/>
  <c r="K199" i="5" s="1"/>
  <c r="I198" i="5"/>
  <c r="I197" i="5"/>
  <c r="I196" i="5"/>
  <c r="J196" i="5" s="1"/>
  <c r="I195" i="5"/>
  <c r="J195" i="5" s="1"/>
  <c r="K195" i="5" s="1"/>
  <c r="I194" i="5"/>
  <c r="I193" i="5"/>
  <c r="I192" i="5"/>
  <c r="I191" i="5"/>
  <c r="J191" i="5" s="1"/>
  <c r="K191" i="5" s="1"/>
  <c r="I190" i="5"/>
  <c r="I189" i="5"/>
  <c r="J189" i="5" s="1"/>
  <c r="I185" i="5"/>
  <c r="J185" i="5" s="1"/>
  <c r="K185" i="5" s="1"/>
  <c r="I184" i="5"/>
  <c r="I183" i="5"/>
  <c r="I182" i="5"/>
  <c r="I181" i="5"/>
  <c r="J181" i="5" s="1"/>
  <c r="K181" i="5" s="1"/>
  <c r="I180" i="5"/>
  <c r="I179" i="5"/>
  <c r="I178" i="5"/>
  <c r="J178" i="5" s="1"/>
  <c r="I177" i="5"/>
  <c r="J177" i="5" s="1"/>
  <c r="K177" i="5" s="1"/>
  <c r="I176" i="5"/>
  <c r="I175" i="5"/>
  <c r="I174" i="5"/>
  <c r="I170" i="5"/>
  <c r="I169" i="5"/>
  <c r="I168" i="5"/>
  <c r="I167" i="5"/>
  <c r="J167" i="5" s="1"/>
  <c r="K167" i="5" s="1"/>
  <c r="I166" i="5"/>
  <c r="I165" i="5"/>
  <c r="I164" i="5"/>
  <c r="I163" i="5"/>
  <c r="J163" i="5" s="1"/>
  <c r="K163" i="5" s="1"/>
  <c r="I162" i="5"/>
  <c r="I161" i="5"/>
  <c r="J161" i="5" s="1"/>
  <c r="I160" i="5"/>
  <c r="J160" i="5" s="1"/>
  <c r="I159" i="5"/>
  <c r="J159" i="5" s="1"/>
  <c r="K159" i="5" s="1"/>
  <c r="I158" i="5"/>
  <c r="I157" i="5"/>
  <c r="I156" i="5"/>
  <c r="I155" i="5"/>
  <c r="J155" i="5" s="1"/>
  <c r="K155" i="5" s="1"/>
  <c r="I154" i="5"/>
  <c r="I153" i="5"/>
  <c r="J153" i="5" s="1"/>
  <c r="I152" i="5"/>
  <c r="J152" i="5" s="1"/>
  <c r="K152" i="5" s="1"/>
  <c r="I151" i="5"/>
  <c r="J151" i="5" s="1"/>
  <c r="K151" i="5" s="1"/>
  <c r="I150" i="5"/>
  <c r="I149" i="5"/>
  <c r="I148" i="5"/>
  <c r="I147" i="5"/>
  <c r="J147" i="5" s="1"/>
  <c r="K147" i="5" s="1"/>
  <c r="I146" i="5"/>
  <c r="I145" i="5"/>
  <c r="J145" i="5" s="1"/>
  <c r="I141" i="5"/>
  <c r="J141" i="5" s="1"/>
  <c r="K141" i="5" s="1"/>
  <c r="I140" i="5"/>
  <c r="I139" i="5"/>
  <c r="I138" i="5"/>
  <c r="I137" i="5"/>
  <c r="J137" i="5" s="1"/>
  <c r="K137" i="5" s="1"/>
  <c r="I136" i="5"/>
  <c r="I135" i="5"/>
  <c r="I134" i="5"/>
  <c r="J134" i="5" s="1"/>
  <c r="K134" i="5" s="1"/>
  <c r="I133" i="5"/>
  <c r="J133" i="5" s="1"/>
  <c r="K133" i="5" s="1"/>
  <c r="I132" i="5"/>
  <c r="I131" i="5"/>
  <c r="I130" i="5"/>
  <c r="I129" i="5"/>
  <c r="J129" i="5" s="1"/>
  <c r="K129" i="5" s="1"/>
  <c r="I128" i="5"/>
  <c r="I124" i="5"/>
  <c r="J124" i="5" s="1"/>
  <c r="K124" i="5" s="1"/>
  <c r="I123" i="5"/>
  <c r="I122" i="5"/>
  <c r="I121" i="5"/>
  <c r="I120" i="5"/>
  <c r="I119" i="5"/>
  <c r="I118" i="5"/>
  <c r="J118" i="5" s="1"/>
  <c r="K118" i="5" s="1"/>
  <c r="I117" i="5"/>
  <c r="J117" i="5" s="1"/>
  <c r="K117" i="5" s="1"/>
  <c r="I116" i="5"/>
  <c r="I115" i="5"/>
  <c r="I114" i="5"/>
  <c r="I113" i="5"/>
  <c r="J113" i="5" s="1"/>
  <c r="K113" i="5" s="1"/>
  <c r="I112" i="5"/>
  <c r="I111" i="5"/>
  <c r="I110" i="5"/>
  <c r="J110" i="5" s="1"/>
  <c r="K110" i="5" s="1"/>
  <c r="I109" i="5"/>
  <c r="J109" i="5" s="1"/>
  <c r="K109" i="5" s="1"/>
  <c r="I108" i="5"/>
  <c r="I107" i="5"/>
  <c r="I106" i="5"/>
  <c r="I105" i="5"/>
  <c r="J105" i="5" s="1"/>
  <c r="K105" i="5" s="1"/>
  <c r="I104" i="5"/>
  <c r="I103" i="5"/>
  <c r="I102" i="5"/>
  <c r="J102" i="5" s="1"/>
  <c r="K102" i="5" s="1"/>
  <c r="I101" i="5"/>
  <c r="J101" i="5" s="1"/>
  <c r="K101" i="5" s="1"/>
  <c r="I100" i="5"/>
  <c r="I99" i="5"/>
  <c r="I98" i="5"/>
  <c r="I97" i="5"/>
  <c r="J97" i="5" s="1"/>
  <c r="K97" i="5" s="1"/>
  <c r="I96" i="5"/>
  <c r="I95" i="5"/>
  <c r="I94" i="5"/>
  <c r="J94" i="5" s="1"/>
  <c r="I88" i="5"/>
  <c r="I87" i="5"/>
  <c r="I86" i="5"/>
  <c r="I85" i="5"/>
  <c r="J85" i="5" s="1"/>
  <c r="K85" i="5" s="1"/>
  <c r="I84" i="5"/>
  <c r="I83" i="5"/>
  <c r="I82" i="5"/>
  <c r="J82" i="5" s="1"/>
  <c r="K82" i="5" s="1"/>
  <c r="I81" i="5"/>
  <c r="J81" i="5" s="1"/>
  <c r="K81" i="5" s="1"/>
  <c r="I80" i="5"/>
  <c r="I79" i="5"/>
  <c r="I78" i="5"/>
  <c r="I77" i="5"/>
  <c r="J77" i="5" s="1"/>
  <c r="K77" i="5" s="1"/>
  <c r="I76" i="5"/>
  <c r="J76" i="5" s="1"/>
  <c r="I71" i="5"/>
  <c r="J71" i="5" s="1"/>
  <c r="K71" i="5" s="1"/>
  <c r="I70" i="5"/>
  <c r="I68" i="5"/>
  <c r="J68" i="5" s="1"/>
  <c r="K68" i="5" s="1"/>
  <c r="I67" i="5"/>
  <c r="J67" i="5" s="1"/>
  <c r="K67" i="5" s="1"/>
  <c r="I66" i="5"/>
  <c r="J66" i="5" s="1"/>
  <c r="K66" i="5" s="1"/>
  <c r="I65" i="5"/>
  <c r="I64" i="5"/>
  <c r="I63" i="5"/>
  <c r="J63" i="5" s="1"/>
  <c r="I62" i="5"/>
  <c r="I61" i="5"/>
  <c r="J61" i="5" s="1"/>
  <c r="K61" i="5" s="1"/>
  <c r="I60" i="5"/>
  <c r="I59" i="5"/>
  <c r="I58" i="5"/>
  <c r="J58" i="5" s="1"/>
  <c r="K58" i="5" s="1"/>
  <c r="I57" i="5"/>
  <c r="J57" i="5" s="1"/>
  <c r="K57" i="5" s="1"/>
  <c r="I56" i="5"/>
  <c r="J56" i="5" s="1"/>
  <c r="K56" i="5" s="1"/>
  <c r="I55" i="5"/>
  <c r="I54" i="5"/>
  <c r="I53" i="5"/>
  <c r="J53" i="5" s="1"/>
  <c r="K53" i="5" s="1"/>
  <c r="I52" i="5"/>
  <c r="I51" i="5"/>
  <c r="I50" i="5"/>
  <c r="I49" i="5"/>
  <c r="J49" i="5" s="1"/>
  <c r="I48" i="5"/>
  <c r="J48" i="5" s="1"/>
  <c r="I44" i="5"/>
  <c r="K44" i="5" s="1"/>
  <c r="I43" i="5"/>
  <c r="K43" i="5" s="1"/>
  <c r="I42" i="5"/>
  <c r="K42" i="5" s="1"/>
  <c r="I41" i="5"/>
  <c r="J41" i="5" s="1"/>
  <c r="K41" i="5" s="1"/>
  <c r="I40" i="5"/>
  <c r="J40" i="5" s="1"/>
  <c r="K40" i="5" s="1"/>
  <c r="I39" i="5"/>
  <c r="I38" i="5"/>
  <c r="I37" i="5"/>
  <c r="J37" i="5" s="1"/>
  <c r="K37" i="5" s="1"/>
  <c r="I36" i="5"/>
  <c r="I32" i="5"/>
  <c r="I31" i="5"/>
  <c r="I30" i="5"/>
  <c r="J30" i="5" s="1"/>
  <c r="K30" i="5" s="1"/>
  <c r="I29" i="5"/>
  <c r="J29" i="5" s="1"/>
  <c r="I28" i="5"/>
  <c r="I27" i="5"/>
  <c r="J27" i="5" s="1"/>
  <c r="I23" i="5"/>
  <c r="I24" i="5" s="1"/>
  <c r="I16" i="5"/>
  <c r="I11" i="5"/>
  <c r="J11" i="5" s="1"/>
  <c r="I10" i="5"/>
  <c r="I9" i="5"/>
  <c r="J9" i="5" s="1"/>
  <c r="I8" i="5"/>
  <c r="I7" i="5"/>
  <c r="K7" i="5" s="1"/>
  <c r="I6" i="5"/>
  <c r="J569" i="5" l="1"/>
  <c r="K555" i="5"/>
  <c r="K569" i="5" s="1"/>
  <c r="D49" i="7" s="1"/>
  <c r="I552" i="5"/>
  <c r="J539" i="5"/>
  <c r="J72" i="5"/>
  <c r="K72" i="5" s="1"/>
  <c r="J406" i="5"/>
  <c r="K406" i="5" s="1"/>
  <c r="J405" i="5"/>
  <c r="K405" i="5" s="1"/>
  <c r="J364" i="5"/>
  <c r="K364" i="5" s="1"/>
  <c r="J363" i="5"/>
  <c r="K363" i="5" s="1"/>
  <c r="J362" i="5"/>
  <c r="K362" i="5" s="1"/>
  <c r="J343" i="5"/>
  <c r="K343" i="5" s="1"/>
  <c r="J342" i="5"/>
  <c r="K342" i="5" s="1"/>
  <c r="J341" i="5"/>
  <c r="K341" i="5" s="1"/>
  <c r="J334" i="5"/>
  <c r="K334" i="5" s="1"/>
  <c r="J333" i="5"/>
  <c r="K333" i="5" s="1"/>
  <c r="J332" i="5"/>
  <c r="K332" i="5" s="1"/>
  <c r="J89" i="5"/>
  <c r="K89" i="5" s="1"/>
  <c r="J90" i="5"/>
  <c r="K90" i="5" s="1"/>
  <c r="I91" i="5"/>
  <c r="I73" i="5"/>
  <c r="I20" i="5"/>
  <c r="K327" i="5"/>
  <c r="I13" i="5"/>
  <c r="J17" i="5"/>
  <c r="K17" i="5" s="1"/>
  <c r="K415" i="5"/>
  <c r="K507" i="5"/>
  <c r="K386" i="5"/>
  <c r="K282" i="5"/>
  <c r="J240" i="5"/>
  <c r="K240" i="5" s="1"/>
  <c r="J300" i="5"/>
  <c r="K300" i="5" s="1"/>
  <c r="K422" i="5"/>
  <c r="K196" i="5"/>
  <c r="J462" i="5"/>
  <c r="K462" i="5" s="1"/>
  <c r="K178" i="5"/>
  <c r="J542" i="5"/>
  <c r="K542" i="5" s="1"/>
  <c r="K325" i="5"/>
  <c r="K572" i="5"/>
  <c r="J214" i="5"/>
  <c r="K214" i="5" s="1"/>
  <c r="J317" i="5"/>
  <c r="K317" i="5" s="1"/>
  <c r="K522" i="5"/>
  <c r="K518" i="5"/>
  <c r="J62" i="5"/>
  <c r="K62" i="5" s="1"/>
  <c r="J168" i="5"/>
  <c r="K168" i="5" s="1"/>
  <c r="J219" i="5"/>
  <c r="K219" i="5" s="1"/>
  <c r="J309" i="5"/>
  <c r="K309" i="5" s="1"/>
  <c r="J350" i="5"/>
  <c r="K350" i="5" s="1"/>
  <c r="J441" i="5"/>
  <c r="K441" i="5" s="1"/>
  <c r="J463" i="5"/>
  <c r="K463" i="5" s="1"/>
  <c r="J483" i="5"/>
  <c r="K483" i="5" s="1"/>
  <c r="J52" i="5"/>
  <c r="K52" i="5" s="1"/>
  <c r="K94" i="5"/>
  <c r="K153" i="5"/>
  <c r="J197" i="5"/>
  <c r="K197" i="5" s="1"/>
  <c r="K211" i="5"/>
  <c r="J237" i="5"/>
  <c r="K237" i="5" s="1"/>
  <c r="K378" i="5"/>
  <c r="K395" i="5"/>
  <c r="J499" i="5"/>
  <c r="K499" i="5" s="1"/>
  <c r="K528" i="5"/>
  <c r="J70" i="5"/>
  <c r="K70" i="5" s="1"/>
  <c r="K269" i="5"/>
  <c r="J316" i="5"/>
  <c r="K316" i="5" s="1"/>
  <c r="J433" i="5"/>
  <c r="K433" i="5" s="1"/>
  <c r="J453" i="5"/>
  <c r="K453" i="5" s="1"/>
  <c r="K505" i="5"/>
  <c r="K63" i="5"/>
  <c r="I142" i="5"/>
  <c r="K160" i="5"/>
  <c r="K261" i="5"/>
  <c r="K481" i="5"/>
  <c r="J493" i="5"/>
  <c r="J494" i="5" s="1"/>
  <c r="J541" i="5"/>
  <c r="K541" i="5" s="1"/>
  <c r="K161" i="5"/>
  <c r="I33" i="5"/>
  <c r="J65" i="5"/>
  <c r="K65" i="5" s="1"/>
  <c r="K76" i="5"/>
  <c r="K27" i="5"/>
  <c r="J235" i="5"/>
  <c r="K235" i="5" s="1"/>
  <c r="K458" i="5"/>
  <c r="J8" i="5"/>
  <c r="K49" i="5"/>
  <c r="J100" i="5"/>
  <c r="K100" i="5" s="1"/>
  <c r="J184" i="5"/>
  <c r="K184" i="5" s="1"/>
  <c r="J10" i="5"/>
  <c r="K10" i="5" s="1"/>
  <c r="J336" i="5"/>
  <c r="K336" i="5" s="1"/>
  <c r="J357" i="5"/>
  <c r="K357" i="5" s="1"/>
  <c r="J140" i="5"/>
  <c r="K140" i="5" s="1"/>
  <c r="J419" i="5"/>
  <c r="K419" i="5" s="1"/>
  <c r="J28" i="5"/>
  <c r="J150" i="5"/>
  <c r="K150" i="5" s="1"/>
  <c r="J166" i="5"/>
  <c r="K166" i="5" s="1"/>
  <c r="J304" i="5"/>
  <c r="K304" i="5" s="1"/>
  <c r="I410" i="5"/>
  <c r="J374" i="5"/>
  <c r="J391" i="5"/>
  <c r="K391" i="5" s="1"/>
  <c r="J524" i="5"/>
  <c r="K225" i="5"/>
  <c r="I45" i="5"/>
  <c r="J31" i="5"/>
  <c r="K31" i="5" s="1"/>
  <c r="J123" i="5"/>
  <c r="K123" i="5" s="1"/>
  <c r="J36" i="5"/>
  <c r="J51" i="5"/>
  <c r="K51" i="5" s="1"/>
  <c r="J54" i="5"/>
  <c r="K54" i="5" s="1"/>
  <c r="J80" i="5"/>
  <c r="K80" i="5" s="1"/>
  <c r="J108" i="5"/>
  <c r="K108" i="5" s="1"/>
  <c r="I171" i="5"/>
  <c r="I186" i="5"/>
  <c r="J194" i="5"/>
  <c r="K194" i="5" s="1"/>
  <c r="K207" i="5"/>
  <c r="J220" i="5"/>
  <c r="K220" i="5" s="1"/>
  <c r="I490" i="5"/>
  <c r="J485" i="5"/>
  <c r="K485" i="5" s="1"/>
  <c r="J88" i="5"/>
  <c r="K88" i="5" s="1"/>
  <c r="J202" i="5"/>
  <c r="K202" i="5" s="1"/>
  <c r="J38" i="5"/>
  <c r="K38" i="5" s="1"/>
  <c r="K6" i="5"/>
  <c r="J132" i="5"/>
  <c r="K132" i="5" s="1"/>
  <c r="J329" i="5"/>
  <c r="K329" i="5" s="1"/>
  <c r="J501" i="5"/>
  <c r="K501" i="5" s="1"/>
  <c r="J116" i="5"/>
  <c r="K116" i="5" s="1"/>
  <c r="J23" i="5"/>
  <c r="J24" i="5" s="1"/>
  <c r="J16" i="5"/>
  <c r="K9" i="5"/>
  <c r="J39" i="5"/>
  <c r="K39" i="5" s="1"/>
  <c r="K11" i="5"/>
  <c r="K29" i="5"/>
  <c r="J32" i="5"/>
  <c r="K32" i="5" s="1"/>
  <c r="J55" i="5"/>
  <c r="K55" i="5" s="1"/>
  <c r="J59" i="5"/>
  <c r="K59" i="5" s="1"/>
  <c r="J176" i="5"/>
  <c r="K176" i="5" s="1"/>
  <c r="K246" i="5"/>
  <c r="J313" i="5"/>
  <c r="K313" i="5" s="1"/>
  <c r="I347" i="5"/>
  <c r="K497" i="5"/>
  <c r="J50" i="5"/>
  <c r="K48" i="5"/>
  <c r="J64" i="5"/>
  <c r="K64" i="5" s="1"/>
  <c r="J158" i="5"/>
  <c r="K158" i="5" s="1"/>
  <c r="J326" i="5"/>
  <c r="K326" i="5" s="1"/>
  <c r="J368" i="5"/>
  <c r="K368" i="5" s="1"/>
  <c r="J382" i="5"/>
  <c r="K382" i="5" s="1"/>
  <c r="J403" i="5"/>
  <c r="K403" i="5" s="1"/>
  <c r="J515" i="5"/>
  <c r="K515" i="5" s="1"/>
  <c r="I125" i="5"/>
  <c r="I204" i="5"/>
  <c r="J270" i="5"/>
  <c r="K270" i="5" s="1"/>
  <c r="J288" i="5"/>
  <c r="I305" i="5"/>
  <c r="K361" i="5"/>
  <c r="K399" i="5"/>
  <c r="K409" i="5"/>
  <c r="I509" i="5"/>
  <c r="K532" i="5"/>
  <c r="J573" i="5"/>
  <c r="K573" i="5" s="1"/>
  <c r="K590" i="5"/>
  <c r="K593" i="5" s="1"/>
  <c r="D53" i="7" s="1"/>
  <c r="J83" i="5"/>
  <c r="K83" i="5" s="1"/>
  <c r="J95" i="5"/>
  <c r="J103" i="5"/>
  <c r="K103" i="5" s="1"/>
  <c r="J111" i="5"/>
  <c r="K111" i="5" s="1"/>
  <c r="J119" i="5"/>
  <c r="K119" i="5" s="1"/>
  <c r="J135" i="5"/>
  <c r="K135" i="5" s="1"/>
  <c r="J169" i="5"/>
  <c r="K169" i="5" s="1"/>
  <c r="J179" i="5"/>
  <c r="K179" i="5" s="1"/>
  <c r="J208" i="5"/>
  <c r="K208" i="5" s="1"/>
  <c r="J226" i="5"/>
  <c r="K226" i="5" s="1"/>
  <c r="J238" i="5"/>
  <c r="K238" i="5" s="1"/>
  <c r="J241" i="5"/>
  <c r="K241" i="5" s="1"/>
  <c r="J247" i="5"/>
  <c r="I254" i="5"/>
  <c r="J262" i="5"/>
  <c r="K262" i="5" s="1"/>
  <c r="J267" i="5"/>
  <c r="J280" i="5"/>
  <c r="K280" i="5" s="1"/>
  <c r="J283" i="5"/>
  <c r="K283" i="5" s="1"/>
  <c r="J298" i="5"/>
  <c r="K298" i="5" s="1"/>
  <c r="J301" i="5"/>
  <c r="K301" i="5" s="1"/>
  <c r="J340" i="5"/>
  <c r="K340" i="5" s="1"/>
  <c r="I371" i="5"/>
  <c r="J353" i="5"/>
  <c r="J450" i="5"/>
  <c r="K450" i="5" s="1"/>
  <c r="K459" i="5"/>
  <c r="I578" i="5"/>
  <c r="J78" i="5"/>
  <c r="K78" i="5" s="1"/>
  <c r="J86" i="5"/>
  <c r="K86" i="5" s="1"/>
  <c r="J98" i="5"/>
  <c r="K98" i="5" s="1"/>
  <c r="J106" i="5"/>
  <c r="K106" i="5" s="1"/>
  <c r="J114" i="5"/>
  <c r="K114" i="5" s="1"/>
  <c r="J121" i="5"/>
  <c r="K121" i="5" s="1"/>
  <c r="J130" i="5"/>
  <c r="K130" i="5" s="1"/>
  <c r="J138" i="5"/>
  <c r="K138" i="5" s="1"/>
  <c r="K145" i="5"/>
  <c r="J148" i="5"/>
  <c r="K148" i="5" s="1"/>
  <c r="J156" i="5"/>
  <c r="K156" i="5" s="1"/>
  <c r="J164" i="5"/>
  <c r="K164" i="5" s="1"/>
  <c r="J174" i="5"/>
  <c r="J182" i="5"/>
  <c r="K182" i="5" s="1"/>
  <c r="K189" i="5"/>
  <c r="J192" i="5"/>
  <c r="K192" i="5" s="1"/>
  <c r="J200" i="5"/>
  <c r="K200" i="5" s="1"/>
  <c r="K203" i="5"/>
  <c r="J218" i="5"/>
  <c r="K218" i="5" s="1"/>
  <c r="K221" i="5"/>
  <c r="J259" i="5"/>
  <c r="K259" i="5" s="1"/>
  <c r="J271" i="5"/>
  <c r="K271" i="5" s="1"/>
  <c r="J274" i="5"/>
  <c r="K274" i="5" s="1"/>
  <c r="J277" i="5"/>
  <c r="K277" i="5" s="1"/>
  <c r="J289" i="5"/>
  <c r="K289" i="5" s="1"/>
  <c r="J292" i="5"/>
  <c r="K292" i="5" s="1"/>
  <c r="J295" i="5"/>
  <c r="K295" i="5" s="1"/>
  <c r="I320" i="5"/>
  <c r="J314" i="5"/>
  <c r="K314" i="5" s="1"/>
  <c r="J323" i="5"/>
  <c r="J460" i="5"/>
  <c r="K460" i="5" s="1"/>
  <c r="K574" i="5"/>
  <c r="J581" i="5"/>
  <c r="J587" i="5" s="1"/>
  <c r="J413" i="5"/>
  <c r="K413" i="5" s="1"/>
  <c r="K430" i="5"/>
  <c r="K438" i="5"/>
  <c r="K446" i="5"/>
  <c r="K451" i="5"/>
  <c r="J84" i="5"/>
  <c r="K84" i="5" s="1"/>
  <c r="J96" i="5"/>
  <c r="K96" i="5" s="1"/>
  <c r="J104" i="5"/>
  <c r="K104" i="5" s="1"/>
  <c r="J112" i="5"/>
  <c r="K112" i="5" s="1"/>
  <c r="J120" i="5"/>
  <c r="K120" i="5" s="1"/>
  <c r="J128" i="5"/>
  <c r="J136" i="5"/>
  <c r="K136" i="5" s="1"/>
  <c r="J146" i="5"/>
  <c r="J154" i="5"/>
  <c r="K154" i="5" s="1"/>
  <c r="J162" i="5"/>
  <c r="K162" i="5" s="1"/>
  <c r="J170" i="5"/>
  <c r="K170" i="5" s="1"/>
  <c r="J180" i="5"/>
  <c r="K180" i="5" s="1"/>
  <c r="J190" i="5"/>
  <c r="K190" i="5" s="1"/>
  <c r="J198" i="5"/>
  <c r="K198" i="5" s="1"/>
  <c r="J230" i="5"/>
  <c r="K230" i="5" s="1"/>
  <c r="J233" i="5"/>
  <c r="K233" i="5" s="1"/>
  <c r="J239" i="5"/>
  <c r="K239" i="5" s="1"/>
  <c r="J260" i="5"/>
  <c r="K260" i="5" s="1"/>
  <c r="J278" i="5"/>
  <c r="K278" i="5" s="1"/>
  <c r="J296" i="5"/>
  <c r="K296" i="5" s="1"/>
  <c r="K308" i="5"/>
  <c r="J311" i="5"/>
  <c r="K315" i="5"/>
  <c r="J324" i="5"/>
  <c r="K324" i="5" s="1"/>
  <c r="J331" i="5"/>
  <c r="K331" i="5" s="1"/>
  <c r="K376" i="5"/>
  <c r="K384" i="5"/>
  <c r="K393" i="5"/>
  <c r="K421" i="5"/>
  <c r="J431" i="5"/>
  <c r="K431" i="5" s="1"/>
  <c r="J439" i="5"/>
  <c r="K439" i="5" s="1"/>
  <c r="J447" i="5"/>
  <c r="K447" i="5" s="1"/>
  <c r="I455" i="5"/>
  <c r="K461" i="5"/>
  <c r="I478" i="5"/>
  <c r="K503" i="5"/>
  <c r="I519" i="5"/>
  <c r="J513" i="5"/>
  <c r="K513" i="5" s="1"/>
  <c r="K526" i="5"/>
  <c r="K540" i="5"/>
  <c r="J60" i="5"/>
  <c r="K60" i="5" s="1"/>
  <c r="J79" i="5"/>
  <c r="J87" i="5"/>
  <c r="K87" i="5" s="1"/>
  <c r="J99" i="5"/>
  <c r="K99" i="5" s="1"/>
  <c r="J107" i="5"/>
  <c r="K107" i="5" s="1"/>
  <c r="J115" i="5"/>
  <c r="K115" i="5" s="1"/>
  <c r="J122" i="5"/>
  <c r="K122" i="5" s="1"/>
  <c r="J131" i="5"/>
  <c r="K131" i="5" s="1"/>
  <c r="J139" i="5"/>
  <c r="K139" i="5" s="1"/>
  <c r="J149" i="5"/>
  <c r="K149" i="5" s="1"/>
  <c r="J157" i="5"/>
  <c r="K157" i="5" s="1"/>
  <c r="J165" i="5"/>
  <c r="K165" i="5" s="1"/>
  <c r="J175" i="5"/>
  <c r="K175" i="5" s="1"/>
  <c r="J183" i="5"/>
  <c r="K183" i="5" s="1"/>
  <c r="J193" i="5"/>
  <c r="K193" i="5" s="1"/>
  <c r="J201" i="5"/>
  <c r="K201" i="5" s="1"/>
  <c r="K213" i="5"/>
  <c r="J216" i="5"/>
  <c r="K216" i="5" s="1"/>
  <c r="J257" i="5"/>
  <c r="I264" i="5"/>
  <c r="J272" i="5"/>
  <c r="K272" i="5" s="1"/>
  <c r="J275" i="5"/>
  <c r="K275" i="5" s="1"/>
  <c r="I285" i="5"/>
  <c r="J290" i="5"/>
  <c r="K290" i="5" s="1"/>
  <c r="J293" i="5"/>
  <c r="K293" i="5" s="1"/>
  <c r="J303" i="5"/>
  <c r="K303" i="5" s="1"/>
  <c r="K345" i="5"/>
  <c r="K355" i="5"/>
  <c r="K366" i="5"/>
  <c r="J377" i="5"/>
  <c r="K377" i="5" s="1"/>
  <c r="J385" i="5"/>
  <c r="K385" i="5" s="1"/>
  <c r="J394" i="5"/>
  <c r="K394" i="5" s="1"/>
  <c r="K401" i="5"/>
  <c r="J414" i="5"/>
  <c r="K414" i="5" s="1"/>
  <c r="J504" i="5"/>
  <c r="K504" i="5" s="1"/>
  <c r="I536" i="5"/>
  <c r="J527" i="5"/>
  <c r="K527" i="5" s="1"/>
  <c r="K535" i="5"/>
  <c r="I222" i="5"/>
  <c r="I243" i="5"/>
  <c r="K231" i="5"/>
  <c r="J234" i="5"/>
  <c r="K234" i="5" s="1"/>
  <c r="J252" i="5"/>
  <c r="K252" i="5" s="1"/>
  <c r="K319" i="5"/>
  <c r="J335" i="5"/>
  <c r="K335" i="5" s="1"/>
  <c r="J346" i="5"/>
  <c r="K346" i="5" s="1"/>
  <c r="J356" i="5"/>
  <c r="K356" i="5" s="1"/>
  <c r="J367" i="5"/>
  <c r="K367" i="5" s="1"/>
  <c r="J402" i="5"/>
  <c r="K402" i="5" s="1"/>
  <c r="K428" i="5"/>
  <c r="K432" i="5"/>
  <c r="K436" i="5"/>
  <c r="K440" i="5"/>
  <c r="K444" i="5"/>
  <c r="K448" i="5"/>
  <c r="J514" i="5"/>
  <c r="K514" i="5" s="1"/>
  <c r="I595" i="5" l="1"/>
  <c r="K539" i="5"/>
  <c r="K552" i="5" s="1"/>
  <c r="D48" i="7" s="1"/>
  <c r="J552" i="5"/>
  <c r="J20" i="5"/>
  <c r="K493" i="5"/>
  <c r="K494" i="5" s="1"/>
  <c r="D43" i="7" s="1"/>
  <c r="J91" i="5"/>
  <c r="J578" i="5"/>
  <c r="J320" i="5"/>
  <c r="K16" i="5"/>
  <c r="K20" i="5" s="1"/>
  <c r="D17" i="7" s="1"/>
  <c r="J33" i="5"/>
  <c r="K23" i="5"/>
  <c r="K24" i="5" s="1"/>
  <c r="D18" i="7" s="1"/>
  <c r="K8" i="5"/>
  <c r="K13" i="5" s="1"/>
  <c r="D16" i="7" s="1"/>
  <c r="J13" i="5"/>
  <c r="J73" i="5"/>
  <c r="J125" i="5"/>
  <c r="J478" i="5"/>
  <c r="K490" i="5"/>
  <c r="D42" i="7" s="1"/>
  <c r="J371" i="5"/>
  <c r="J222" i="5"/>
  <c r="K578" i="5"/>
  <c r="D50" i="7" s="1"/>
  <c r="K353" i="5"/>
  <c r="K371" i="5" s="1"/>
  <c r="D37" i="7" s="1"/>
  <c r="J490" i="5"/>
  <c r="J264" i="5"/>
  <c r="J254" i="5"/>
  <c r="K455" i="5"/>
  <c r="D40" i="7" s="1"/>
  <c r="J455" i="5"/>
  <c r="J142" i="5"/>
  <c r="K581" i="5"/>
  <c r="K587" i="5" s="1"/>
  <c r="D52" i="7" s="1"/>
  <c r="D54" i="7" s="1"/>
  <c r="K247" i="5"/>
  <c r="K254" i="5" s="1"/>
  <c r="D31" i="7" s="1"/>
  <c r="J305" i="5"/>
  <c r="K243" i="5"/>
  <c r="D30" i="7" s="1"/>
  <c r="J410" i="5"/>
  <c r="K478" i="5"/>
  <c r="D41" i="7" s="1"/>
  <c r="K28" i="5"/>
  <c r="K33" i="5" s="1"/>
  <c r="D19" i="7" s="1"/>
  <c r="J424" i="5"/>
  <c r="J186" i="5"/>
  <c r="K288" i="5"/>
  <c r="K305" i="5" s="1"/>
  <c r="D34" i="7" s="1"/>
  <c r="J204" i="5"/>
  <c r="K95" i="5"/>
  <c r="K125" i="5" s="1"/>
  <c r="D24" i="7" s="1"/>
  <c r="J45" i="5"/>
  <c r="J243" i="5"/>
  <c r="K374" i="5"/>
  <c r="K410" i="5" s="1"/>
  <c r="D38" i="7" s="1"/>
  <c r="K36" i="5"/>
  <c r="K45" i="5" s="1"/>
  <c r="D20" i="7" s="1"/>
  <c r="J347" i="5"/>
  <c r="K424" i="5"/>
  <c r="D39" i="7" s="1"/>
  <c r="K323" i="5"/>
  <c r="K347" i="5" s="1"/>
  <c r="D36" i="7" s="1"/>
  <c r="K519" i="5"/>
  <c r="D45" i="7" s="1"/>
  <c r="J519" i="5"/>
  <c r="K257" i="5"/>
  <c r="K264" i="5" s="1"/>
  <c r="D32" i="7" s="1"/>
  <c r="K311" i="5"/>
  <c r="K320" i="5" s="1"/>
  <c r="D35" i="7" s="1"/>
  <c r="J285" i="5"/>
  <c r="K50" i="5"/>
  <c r="K73" i="5" s="1"/>
  <c r="D22" i="7" s="1"/>
  <c r="K79" i="5"/>
  <c r="K91" i="5" s="1"/>
  <c r="D23" i="7" s="1"/>
  <c r="J536" i="5"/>
  <c r="K204" i="5"/>
  <c r="D28" i="7" s="1"/>
  <c r="K128" i="5"/>
  <c r="K142" i="5" s="1"/>
  <c r="D25" i="7" s="1"/>
  <c r="K267" i="5"/>
  <c r="K285" i="5" s="1"/>
  <c r="D33" i="7" s="1"/>
  <c r="J509" i="5"/>
  <c r="K524" i="5"/>
  <c r="K536" i="5" s="1"/>
  <c r="D46" i="7" s="1"/>
  <c r="J171" i="5"/>
  <c r="K174" i="5"/>
  <c r="K186" i="5" s="1"/>
  <c r="D27" i="7" s="1"/>
  <c r="K509" i="5"/>
  <c r="D44" i="7" s="1"/>
  <c r="K146" i="5"/>
  <c r="K171" i="5" s="1"/>
  <c r="D26" i="7" s="1"/>
  <c r="K222" i="5"/>
  <c r="D29" i="7" s="1"/>
  <c r="D47" i="7" l="1"/>
  <c r="D51" i="7"/>
  <c r="D21" i="7"/>
  <c r="K595" i="5"/>
  <c r="H599" i="5" s="1"/>
  <c r="J606" i="5"/>
  <c r="D61" i="7" s="1"/>
  <c r="J595" i="5"/>
  <c r="H601" i="5" l="1"/>
  <c r="I601" i="5" s="1"/>
  <c r="K601" i="5" s="1"/>
  <c r="D58" i="7" s="1"/>
  <c r="I599" i="5"/>
  <c r="K599" i="5" s="1"/>
  <c r="D56" i="7" s="1"/>
  <c r="H600" i="5"/>
  <c r="I600" i="5" s="1"/>
  <c r="K600" i="5" s="1"/>
  <c r="D57" i="7" s="1"/>
  <c r="I602" i="5" l="1"/>
  <c r="I606" i="5" s="1"/>
  <c r="D60" i="7" s="1"/>
  <c r="K602" i="5"/>
  <c r="K606" i="5" s="1"/>
  <c r="D62" i="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C6" authorId="0" shapeId="0" xr:uid="{E7102E8B-7C73-F14B-9377-D7153E235D2A}">
      <text>
        <r>
          <rPr>
            <sz val="10"/>
            <color rgb="FF000000"/>
            <rFont val="Tahoma"/>
            <family val="2"/>
          </rPr>
          <t>CANTIDAD DE SEMANA</t>
        </r>
      </text>
    </comment>
    <comment ref="C7" authorId="0" shapeId="0" xr:uid="{600A812C-5345-DC47-843C-EC40652933CF}">
      <text>
        <r>
          <rPr>
            <sz val="10"/>
            <color rgb="FF000000"/>
            <rFont val="Tahoma"/>
            <family val="2"/>
          </rPr>
          <t>CANTIDAD DE SEMANA</t>
        </r>
      </text>
    </comment>
    <comment ref="C8" authorId="0" shapeId="0" xr:uid="{E1760D15-143D-4F48-B230-1B2167922228}">
      <text>
        <r>
          <rPr>
            <sz val="10"/>
            <color rgb="FF000000"/>
            <rFont val="Tahoma"/>
            <family val="2"/>
          </rPr>
          <t>DÍAS DE RODAJE POR SEMANA</t>
        </r>
      </text>
    </comment>
  </commentList>
</comments>
</file>

<file path=xl/sharedStrings.xml><?xml version="1.0" encoding="utf-8"?>
<sst xmlns="http://schemas.openxmlformats.org/spreadsheetml/2006/main" count="2000" uniqueCount="505">
  <si>
    <t>LARGOMETRAJE</t>
  </si>
  <si>
    <t>PRE</t>
  </si>
  <si>
    <t>PRODUCTOR</t>
  </si>
  <si>
    <t>RODAJE</t>
  </si>
  <si>
    <t>DIRECTOR</t>
  </si>
  <si>
    <t>PREPARADO POR</t>
  </si>
  <si>
    <t>LOCACIONES</t>
  </si>
  <si>
    <t>VERSIÓN PRESUPUESTO NÚM.</t>
  </si>
  <si>
    <t>Total RD$</t>
  </si>
  <si>
    <t>GUION</t>
  </si>
  <si>
    <t>PRODUCTOR GENERAL</t>
  </si>
  <si>
    <t>1200</t>
  </si>
  <si>
    <t xml:space="preserve">DIRECTOR </t>
  </si>
  <si>
    <t>1300</t>
  </si>
  <si>
    <t>CAST</t>
  </si>
  <si>
    <t>1400</t>
  </si>
  <si>
    <t>ATL VIAJES Y HOSPEDAJE</t>
  </si>
  <si>
    <t>Total Cuentas Desde 1000 Hasta 1400</t>
  </si>
  <si>
    <t>DEPARTAMENTO DE PRODUCCIÓN</t>
  </si>
  <si>
    <t>1600</t>
  </si>
  <si>
    <t>DEPARTAMENTO DE DIRECCIÓN</t>
  </si>
  <si>
    <t>1700</t>
  </si>
  <si>
    <t>EXTRAS / PARTICIPACIONES ESPECIALES</t>
  </si>
  <si>
    <t>1800</t>
  </si>
  <si>
    <t>DEPARTAMENTO DE CASTING</t>
  </si>
  <si>
    <t>1900</t>
  </si>
  <si>
    <t>DEPARTAMENTO DE ARTE</t>
  </si>
  <si>
    <t>2000</t>
  </si>
  <si>
    <t>DEPARTAMENTO DE DECORACIÓN</t>
  </si>
  <si>
    <t>2100</t>
  </si>
  <si>
    <t>CONSTRUCCIÓN DE SETS</t>
  </si>
  <si>
    <t>2200</t>
  </si>
  <si>
    <t>UTILERÍA</t>
  </si>
  <si>
    <t>2300</t>
  </si>
  <si>
    <t>VEHÍCULOS DE ESCENA</t>
  </si>
  <si>
    <t>2400</t>
  </si>
  <si>
    <t>ANIMALES EN ESCENA</t>
  </si>
  <si>
    <t>2500</t>
  </si>
  <si>
    <t>EFECTOS ESPECIALES</t>
  </si>
  <si>
    <t>2600</t>
  </si>
  <si>
    <t>DEPARTAMENTO DE VESTUARIO</t>
  </si>
  <si>
    <t>2700</t>
  </si>
  <si>
    <t>DEPARTAMENTO DE MAQUILLAJE Y PEINADO</t>
  </si>
  <si>
    <t>2800</t>
  </si>
  <si>
    <t>A&amp;B</t>
  </si>
  <si>
    <t>2900</t>
  </si>
  <si>
    <t>OPERACIONES DE SET</t>
  </si>
  <si>
    <t>3000</t>
  </si>
  <si>
    <t>ILUMINACIÓN DE SET</t>
  </si>
  <si>
    <t>3100</t>
  </si>
  <si>
    <t>DEPARTAMENTO DE CÁMARA</t>
  </si>
  <si>
    <t>3200</t>
  </si>
  <si>
    <t>DEPARTAMENTO DE SONIDO</t>
  </si>
  <si>
    <t>3300</t>
  </si>
  <si>
    <t>DEPARTAMENTO DE LOCACIONES</t>
  </si>
  <si>
    <t>3400</t>
  </si>
  <si>
    <t>TRANSPORTACIÓN</t>
  </si>
  <si>
    <t>3500</t>
  </si>
  <si>
    <t>BTL VIAJES Y HOSPEDAJES</t>
  </si>
  <si>
    <t>3600</t>
  </si>
  <si>
    <t>ESTUDIO DE FILMACIÓN</t>
  </si>
  <si>
    <t>3700</t>
  </si>
  <si>
    <t>OFICINA DE PRODUCCIÓN</t>
  </si>
  <si>
    <t>3800</t>
  </si>
  <si>
    <t>RODAJE EN EL EXTRANJERO</t>
  </si>
  <si>
    <t>3900</t>
  </si>
  <si>
    <t>SEGUNDA UNIDAD</t>
  </si>
  <si>
    <t>Total Producción (1500-3800)</t>
  </si>
  <si>
    <t>4000</t>
  </si>
  <si>
    <t>POST PRODUCCIÓN DE VIDEO</t>
  </si>
  <si>
    <t>4100</t>
  </si>
  <si>
    <t>POST PRODUCCIÓN DE SONIDO</t>
  </si>
  <si>
    <t>4200</t>
  </si>
  <si>
    <t>VIAJES Y HOSPEDAJE POST PRODUCCIÓN</t>
  </si>
  <si>
    <t>Total Post-Producción (3900-4500)</t>
  </si>
  <si>
    <t>4300</t>
  </si>
  <si>
    <t>GASTOS LEGALES Y ADMINISTRATIVOS</t>
  </si>
  <si>
    <t>4400</t>
  </si>
  <si>
    <t>GASTOS GENERALES</t>
  </si>
  <si>
    <t>Total Cuentas (4600-5000)</t>
  </si>
  <si>
    <t>4500</t>
  </si>
  <si>
    <t>SEGURO: 2.0%</t>
  </si>
  <si>
    <t>4600</t>
  </si>
  <si>
    <t>CARGOS BANCARIOS: 0.15%</t>
  </si>
  <si>
    <t>4700</t>
  </si>
  <si>
    <t>CONTINGENCIA: 5.0%</t>
  </si>
  <si>
    <t>Sub-Total</t>
  </si>
  <si>
    <t>Impuestos (ITBIS 18%)</t>
  </si>
  <si>
    <t>Total</t>
  </si>
  <si>
    <t>DGCINE</t>
  </si>
  <si>
    <t>FORMATO PRESUPUESTOS EXCEL</t>
  </si>
  <si>
    <t xml:space="preserve">Account </t>
  </si>
  <si>
    <t>Guion</t>
  </si>
  <si>
    <t>Descripción</t>
  </si>
  <si>
    <t>Cantidad</t>
  </si>
  <si>
    <t xml:space="preserve">Unidad </t>
  </si>
  <si>
    <t xml:space="preserve">X </t>
  </si>
  <si>
    <t>Monto unitario</t>
  </si>
  <si>
    <t>ITBIS 18%</t>
  </si>
  <si>
    <t xml:space="preserve"> Total</t>
  </si>
  <si>
    <t>SUB CUENTA</t>
  </si>
  <si>
    <t>Guionista</t>
  </si>
  <si>
    <t>Nombre guionista</t>
  </si>
  <si>
    <t>FLAT</t>
  </si>
  <si>
    <t>Derechos de Autor</t>
  </si>
  <si>
    <t>Nombre de la obra</t>
  </si>
  <si>
    <t>Fotocopias de Guion</t>
  </si>
  <si>
    <t>Fotofopias de Guion</t>
  </si>
  <si>
    <t>Asesoría de Guion</t>
  </si>
  <si>
    <t>Nombre / Asesoría de Guion</t>
  </si>
  <si>
    <t>Storyboard</t>
  </si>
  <si>
    <t>Nombre proveedor Storyboard</t>
  </si>
  <si>
    <t>Traductor de guion para subtítulos</t>
  </si>
  <si>
    <t>POR PÁG. DE GUION</t>
  </si>
  <si>
    <t>Derechos de adaptación de libros</t>
  </si>
  <si>
    <t>Nombre suplidor</t>
  </si>
  <si>
    <t>SUB TOTAL</t>
  </si>
  <si>
    <t>Productor General</t>
  </si>
  <si>
    <t>Productor General 1</t>
  </si>
  <si>
    <t>Nombre del Productor</t>
  </si>
  <si>
    <t>Productor General 2</t>
  </si>
  <si>
    <t>Productor General 3</t>
  </si>
  <si>
    <t>Elaboración de Presupuesto y Plan de Rodaje</t>
  </si>
  <si>
    <t>Director</t>
  </si>
  <si>
    <t>Nombre del Director</t>
  </si>
  <si>
    <t>Cast</t>
  </si>
  <si>
    <t>Reparto Principal</t>
  </si>
  <si>
    <t>Actor / Personaje</t>
  </si>
  <si>
    <t>SEMANA</t>
  </si>
  <si>
    <t>Reparto Secundario</t>
  </si>
  <si>
    <t>Actor / Personaje Secundario</t>
  </si>
  <si>
    <t>Atl Viajes y Hospedaje</t>
  </si>
  <si>
    <t>Tickets Aéreos</t>
  </si>
  <si>
    <t>Pasajero / Destino</t>
  </si>
  <si>
    <t>Hospedaje</t>
  </si>
  <si>
    <t>Posición / Nombre</t>
  </si>
  <si>
    <t>Pre</t>
  </si>
  <si>
    <t>Rodaje</t>
  </si>
  <si>
    <t>Viáticos</t>
  </si>
  <si>
    <t>Departamento de Producción</t>
  </si>
  <si>
    <t>Productor de Línea</t>
  </si>
  <si>
    <t>Cierre</t>
  </si>
  <si>
    <t>Jefe de Producción</t>
  </si>
  <si>
    <t>Coordinador de Producción</t>
  </si>
  <si>
    <t>Secretaria de Producción</t>
  </si>
  <si>
    <t>Asistente de Producción 1</t>
  </si>
  <si>
    <t>Asistente de Producción 2</t>
  </si>
  <si>
    <t>Runner</t>
  </si>
  <si>
    <t>Mensajero</t>
  </si>
  <si>
    <t>Nombre</t>
  </si>
  <si>
    <t>MENSUAL</t>
  </si>
  <si>
    <t>Compras Dpto Producción</t>
  </si>
  <si>
    <t>Detalle Compras Dpto Producción</t>
  </si>
  <si>
    <t>Rentas Dpto Producción</t>
  </si>
  <si>
    <t>Detalle Rentas Dpto Producción</t>
  </si>
  <si>
    <t>Renta de Radios de Comunicación</t>
  </si>
  <si>
    <t>Detalle de Radios de Comunicación</t>
  </si>
  <si>
    <t>DIA</t>
  </si>
  <si>
    <t>Departamento de Dirección</t>
  </si>
  <si>
    <t>1er Asistente de Dirección</t>
  </si>
  <si>
    <t>Prep</t>
  </si>
  <si>
    <t>2do Asistente de Dirección</t>
  </si>
  <si>
    <t>3er Asistente de Dirección</t>
  </si>
  <si>
    <t>Continuista</t>
  </si>
  <si>
    <t>Coach de Actores</t>
  </si>
  <si>
    <t>Extras / Participaciones Especiales</t>
  </si>
  <si>
    <t>Participaciones Especiales / Figurantes</t>
  </si>
  <si>
    <t>Day Players</t>
  </si>
  <si>
    <t>One Liners</t>
  </si>
  <si>
    <t>Coordinador de Stunts</t>
  </si>
  <si>
    <t>Nombre / Suplidor</t>
  </si>
  <si>
    <t>Stunts</t>
  </si>
  <si>
    <t>Equipos de Stunts</t>
  </si>
  <si>
    <t>Detalle Rentas de equipos Stunts</t>
  </si>
  <si>
    <t>Extras</t>
  </si>
  <si>
    <t xml:space="preserve">Detalle de Extras </t>
  </si>
  <si>
    <t>Departamento de Casting</t>
  </si>
  <si>
    <t>Gestion Casting Internacional</t>
  </si>
  <si>
    <t>Gestión Cating Internacional</t>
  </si>
  <si>
    <t>Director de Casting RD</t>
  </si>
  <si>
    <t>Asistente de Casting</t>
  </si>
  <si>
    <t>Coordinador de Extras</t>
  </si>
  <si>
    <t>Asistente de Extras</t>
  </si>
  <si>
    <t>Local de Ensayos</t>
  </si>
  <si>
    <t>Alquiler Local Ensayos</t>
  </si>
  <si>
    <t>Departamento de Arte</t>
  </si>
  <si>
    <t>Diseñador de Producción</t>
  </si>
  <si>
    <t>Director de Arte</t>
  </si>
  <si>
    <t>Coordinador de Arte</t>
  </si>
  <si>
    <t>Diseñador Gráfico</t>
  </si>
  <si>
    <t>Set Designer</t>
  </si>
  <si>
    <t>Asistente de Arte</t>
  </si>
  <si>
    <t>Segundo Asistente de Arte</t>
  </si>
  <si>
    <t>Comprador de Arte</t>
  </si>
  <si>
    <t>Compras Dpto de Arte</t>
  </si>
  <si>
    <t>Compras Dpto Arte</t>
  </si>
  <si>
    <t>Rentas de Dpto Arte</t>
  </si>
  <si>
    <t>Departamento de Decoración</t>
  </si>
  <si>
    <t>Decorador de Set</t>
  </si>
  <si>
    <t>Set Dresser</t>
  </si>
  <si>
    <t>Asistente de Decoración</t>
  </si>
  <si>
    <t>Compras de Decoración</t>
  </si>
  <si>
    <t>Detalle de Compras por Set</t>
  </si>
  <si>
    <t>Rentas de Decoración</t>
  </si>
  <si>
    <t>Detalle de Rentas por Set</t>
  </si>
  <si>
    <t>Almacén Dpto Decoración</t>
  </si>
  <si>
    <t>Almacen Dpto Decoración</t>
  </si>
  <si>
    <t>Construcción de Sets</t>
  </si>
  <si>
    <t>Coordinador de Construcción</t>
  </si>
  <si>
    <t>Constructores</t>
  </si>
  <si>
    <t>Pintores</t>
  </si>
  <si>
    <t>Carpinteros</t>
  </si>
  <si>
    <t>Materiales Gastables Construcción Sets</t>
  </si>
  <si>
    <t>Compras Dpto Construcción</t>
  </si>
  <si>
    <t>Rentas Dpto Construcción</t>
  </si>
  <si>
    <t>Utilería</t>
  </si>
  <si>
    <t>Utilero</t>
  </si>
  <si>
    <t>Asistente de Utilería</t>
  </si>
  <si>
    <t>Compras y Rentas de Utilería</t>
  </si>
  <si>
    <t>Compras y Rentas Utilería</t>
  </si>
  <si>
    <t>Encargado de Armas</t>
  </si>
  <si>
    <t>Asistente de Armas</t>
  </si>
  <si>
    <t>Rentas de Armas</t>
  </si>
  <si>
    <t>Detalle de Armas</t>
  </si>
  <si>
    <t>Materiales Gastables Utilería</t>
  </si>
  <si>
    <t>Vehículos de Escena</t>
  </si>
  <si>
    <t>Encargado de Vehículos de Escena</t>
  </si>
  <si>
    <t>Asistente de Vehículos de Escena</t>
  </si>
  <si>
    <t>Mecánico</t>
  </si>
  <si>
    <t>Vehículos en Escena</t>
  </si>
  <si>
    <t>Vehiculo 1</t>
  </si>
  <si>
    <t>Vehiculo 2</t>
  </si>
  <si>
    <t>Vehiculo 3</t>
  </si>
  <si>
    <t>Vehiculo 4</t>
  </si>
  <si>
    <t>Vehiculo 5</t>
  </si>
  <si>
    <t>Choferes Vehículos de Escena</t>
  </si>
  <si>
    <t>Combustible Vehículos en Escena</t>
  </si>
  <si>
    <t>Combustible Vehículos de Escena</t>
  </si>
  <si>
    <t>Animales en Escena</t>
  </si>
  <si>
    <t>Entrenador de Animales</t>
  </si>
  <si>
    <t>Asistente de Animales</t>
  </si>
  <si>
    <t>Animales</t>
  </si>
  <si>
    <t>Detalle de Animales</t>
  </si>
  <si>
    <t>Transporte de Animales</t>
  </si>
  <si>
    <t>Efectos Especiales</t>
  </si>
  <si>
    <t>Coordinador de Efectos Especiales</t>
  </si>
  <si>
    <t>Asistente Efectos Especiales</t>
  </si>
  <si>
    <t>Rentas / Compras de Efectos Especiales</t>
  </si>
  <si>
    <t>Detalle Rentas y Compras Efectos Especiales</t>
  </si>
  <si>
    <t>Departamento de Vestuario</t>
  </si>
  <si>
    <t>Diseñador de Vestuario</t>
  </si>
  <si>
    <t>Director de Vestuario</t>
  </si>
  <si>
    <t>Primer Asistente de Vestuario</t>
  </si>
  <si>
    <t>Segundo Asistente de Vestuario</t>
  </si>
  <si>
    <t>Costurero / Mano de obra</t>
  </si>
  <si>
    <t>Detalle Mano de Obra Vestuario</t>
  </si>
  <si>
    <t>Compras Dpto Vestuario</t>
  </si>
  <si>
    <t>Rentas Dpto Vestuario</t>
  </si>
  <si>
    <t>Almacén Dpto Vestuario</t>
  </si>
  <si>
    <t>Materiales Gastables Vestuario</t>
  </si>
  <si>
    <t>Lavandería</t>
  </si>
  <si>
    <t>Departamento de Maquillaje y Peinado</t>
  </si>
  <si>
    <t>Jefe de Maquillaje</t>
  </si>
  <si>
    <t>Asistente de Maquillaje</t>
  </si>
  <si>
    <t>Jefe de Peluquería</t>
  </si>
  <si>
    <t>Asistente de Peluquería</t>
  </si>
  <si>
    <t>Compras Maquillaje y Peinado</t>
  </si>
  <si>
    <t>Compras Maquillaje</t>
  </si>
  <si>
    <t>Compras Peinado</t>
  </si>
  <si>
    <t>Rentas Maquillaje y Peinado</t>
  </si>
  <si>
    <t>Rentas Maquillaje</t>
  </si>
  <si>
    <t>Rentas Peinado</t>
  </si>
  <si>
    <t>Maquillaje de Efectos Especiales</t>
  </si>
  <si>
    <t>Detalle Maquillaje Efectos Especiales</t>
  </si>
  <si>
    <t>Alimentos &amp; Bebidas Crew</t>
  </si>
  <si>
    <t>Nombre Suplidor / Pre</t>
  </si>
  <si>
    <t>Nombre Suplido / Rodaje</t>
  </si>
  <si>
    <t>Nombre Suplido / Cierre</t>
  </si>
  <si>
    <t>Alimentos &amp; Bebidas Reparto</t>
  </si>
  <si>
    <t>Nombre Suplido / Pre</t>
  </si>
  <si>
    <t>Alimentos &amp; Bebidas Extras/Figurantes etc</t>
  </si>
  <si>
    <t>Nombre Suplido/ Rodaje</t>
  </si>
  <si>
    <t>Nombre Suplido/ Cierre</t>
  </si>
  <si>
    <t>Alimentos &amp; Bebidas Adicionales</t>
  </si>
  <si>
    <t>MEDIA JORNADA</t>
  </si>
  <si>
    <t>JORNADA COMPLETA</t>
  </si>
  <si>
    <t>Operaciones de Set</t>
  </si>
  <si>
    <t>Key Grip</t>
  </si>
  <si>
    <t>Best Boy Grip</t>
  </si>
  <si>
    <t>Grip (s)</t>
  </si>
  <si>
    <t>Asistente de Grip (s)</t>
  </si>
  <si>
    <t>Dolly Grip</t>
  </si>
  <si>
    <t>Asistente de Dolly</t>
  </si>
  <si>
    <t>Operador de Grúa</t>
  </si>
  <si>
    <t>Renta Dpto Gripería</t>
  </si>
  <si>
    <t>Renta Paquete Gripería</t>
  </si>
  <si>
    <t>Renta Equipos Adicionales Gripería</t>
  </si>
  <si>
    <t>Materiales Gastables Gripería</t>
  </si>
  <si>
    <t>Iluminación de Set</t>
  </si>
  <si>
    <t>Gaffer</t>
  </si>
  <si>
    <t>Jefe Eléctrico</t>
  </si>
  <si>
    <t>Best Boy Electrico</t>
  </si>
  <si>
    <t>Eléctrico(s)</t>
  </si>
  <si>
    <t>Auxiliar Eléctrico</t>
  </si>
  <si>
    <t>Operador del Generador</t>
  </si>
  <si>
    <t>Renta Dpto Iluminación</t>
  </si>
  <si>
    <t>Renta Paquete Eléctrico</t>
  </si>
  <si>
    <t>Renta Equipos Adicionales Iluminación</t>
  </si>
  <si>
    <t>Materiales Gastables Iluminación</t>
  </si>
  <si>
    <t>Departamento de Cámara</t>
  </si>
  <si>
    <t>Director de Fotografía</t>
  </si>
  <si>
    <t>Operador de Cámara</t>
  </si>
  <si>
    <t>1er Asistente de Cámara</t>
  </si>
  <si>
    <t>2do Asistente de Cámara</t>
  </si>
  <si>
    <t>3er Asistente de Cámara</t>
  </si>
  <si>
    <t>Operador Steadycam</t>
  </si>
  <si>
    <t>Steadycam &amp; Equipos</t>
  </si>
  <si>
    <t>DIT / Data Loader</t>
  </si>
  <si>
    <t>Equipos DIT / Data Loader</t>
  </si>
  <si>
    <t>Video Assist</t>
  </si>
  <si>
    <t>Equipos Video Assist</t>
  </si>
  <si>
    <t>Foto Fija</t>
  </si>
  <si>
    <t>Behind the Scenes</t>
  </si>
  <si>
    <t>Discos Duros</t>
  </si>
  <si>
    <t>Operador de Drone</t>
  </si>
  <si>
    <t>Operador Cámara Submarina</t>
  </si>
  <si>
    <t>Renta Dpto Cámara</t>
  </si>
  <si>
    <t>Renta Paquete de Cámara</t>
  </si>
  <si>
    <t>Renta Equipos Adicionales Cámara</t>
  </si>
  <si>
    <t>Materiales Gastables Cámara</t>
  </si>
  <si>
    <t>Departamento de Sonido</t>
  </si>
  <si>
    <t>Director de Sonido</t>
  </si>
  <si>
    <t>Operador de Boom</t>
  </si>
  <si>
    <t>Asistente de Sonido</t>
  </si>
  <si>
    <t>Rentas Equipos de Sonido</t>
  </si>
  <si>
    <t>Materiales Gastables de Sonido</t>
  </si>
  <si>
    <t>Departamento de Locaciones</t>
  </si>
  <si>
    <t>Manager de Locaciones</t>
  </si>
  <si>
    <t>Asistente de Locaciones</t>
  </si>
  <si>
    <t>Renta de Locaciones</t>
  </si>
  <si>
    <t>Locación 1</t>
  </si>
  <si>
    <t>Locación 2</t>
  </si>
  <si>
    <t>Locación 3</t>
  </si>
  <si>
    <t>Locación 4</t>
  </si>
  <si>
    <t>Locación 5</t>
  </si>
  <si>
    <t>Locación 6</t>
  </si>
  <si>
    <t>Locación 7</t>
  </si>
  <si>
    <t>Locación 8</t>
  </si>
  <si>
    <t>Locación 9</t>
  </si>
  <si>
    <t>Locación 10</t>
  </si>
  <si>
    <t>Servicios Médicos</t>
  </si>
  <si>
    <t>Paramédico</t>
  </si>
  <si>
    <t>Botiquin</t>
  </si>
  <si>
    <t>Seguridad</t>
  </si>
  <si>
    <t>Detalle de Seguridad</t>
  </si>
  <si>
    <t>Parqueos</t>
  </si>
  <si>
    <t>Gastos de Scouting</t>
  </si>
  <si>
    <t xml:space="preserve">Alimentos </t>
  </si>
  <si>
    <t>Combustible</t>
  </si>
  <si>
    <t>Basecamp</t>
  </si>
  <si>
    <t>Basecamps</t>
  </si>
  <si>
    <t>Generador Eléctrico Basecamp</t>
  </si>
  <si>
    <t>Materiales Gastables Locaciones</t>
  </si>
  <si>
    <t>Rentas de Equipos de Locaciones</t>
  </si>
  <si>
    <t>Rentas Equipos Locaciones</t>
  </si>
  <si>
    <t>Permisos de Instituciones</t>
  </si>
  <si>
    <t>Permisos Instituciones</t>
  </si>
  <si>
    <t>Transportación</t>
  </si>
  <si>
    <t>Coordinador de Transporte</t>
  </si>
  <si>
    <t>Choferes</t>
  </si>
  <si>
    <t>Nombre Suplidor / Chofer 1 (Vehículo)</t>
  </si>
  <si>
    <t>Nombre Suplidor / Chofer 2 (Vehículo)</t>
  </si>
  <si>
    <t>Nombre Suplidor / Chofer 3 (Vehículo)</t>
  </si>
  <si>
    <t>Vehículos Transporte Crew y Reparto</t>
  </si>
  <si>
    <t xml:space="preserve">Nombre Suplidor / Detalle de Vehículos </t>
  </si>
  <si>
    <t>Vehículos Transporte Equipos</t>
  </si>
  <si>
    <t>Nombre Suplidor / Camión de Luces</t>
  </si>
  <si>
    <t>Nombre Suplidor / Camión de Gripería</t>
  </si>
  <si>
    <t>Nombre Suplidor / Camión de Cámara</t>
  </si>
  <si>
    <t>Nombre Suplidor / Camión de Arte</t>
  </si>
  <si>
    <t>Nombre Suplidor / Camión de Props</t>
  </si>
  <si>
    <t>Nombre Suplidor / Camión de Vestuario</t>
  </si>
  <si>
    <t>Motorhomes/Trailers</t>
  </si>
  <si>
    <t>Nombre Suplidor / Motorhomes Reparto</t>
  </si>
  <si>
    <t>Nombre Suplidor / Motorhome Maquillaje y Peinado</t>
  </si>
  <si>
    <t>Nombre Suplidor / Motorhome Producción</t>
  </si>
  <si>
    <t>Baños Portátiles</t>
  </si>
  <si>
    <t>Taxis</t>
  </si>
  <si>
    <t>Detalle de Combustibe por Vehículo</t>
  </si>
  <si>
    <t>Peajes</t>
  </si>
  <si>
    <t>BTL Viajes y Hospedaje</t>
  </si>
  <si>
    <t>Estudio de Filmación</t>
  </si>
  <si>
    <t>Nombre Suplidor / Costos Estudio</t>
  </si>
  <si>
    <t>Oficina de Producción</t>
  </si>
  <si>
    <t>Renta de Local de Oficina</t>
  </si>
  <si>
    <t>Electricidad</t>
  </si>
  <si>
    <t>Mantenimiento</t>
  </si>
  <si>
    <t>Mensajería</t>
  </si>
  <si>
    <t>Rentas Equipos de Oficina</t>
  </si>
  <si>
    <t>Mobiliario de Oficina</t>
  </si>
  <si>
    <t>Fotocopiadora</t>
  </si>
  <si>
    <t>Computadoras</t>
  </si>
  <si>
    <t>Materiales Gastables Oficina</t>
  </si>
  <si>
    <t>Telefonía e Internet</t>
  </si>
  <si>
    <t xml:space="preserve">Telefono </t>
  </si>
  <si>
    <t>Internet</t>
  </si>
  <si>
    <t>Shipping</t>
  </si>
  <si>
    <t>Shipping / Envios</t>
  </si>
  <si>
    <t>Rodaje en el Extranjero</t>
  </si>
  <si>
    <t>Gastos de Produccion (Extranjero)</t>
  </si>
  <si>
    <t>Gastos de Producción (Extranjero)</t>
  </si>
  <si>
    <t>Segunda Unidad</t>
  </si>
  <si>
    <t>Productor 2da Unidad</t>
  </si>
  <si>
    <t>Director 2da Unidad</t>
  </si>
  <si>
    <t>Reparto 2da Unidad</t>
  </si>
  <si>
    <t>Detalle Reparto 2da Unidad</t>
  </si>
  <si>
    <t>Extras / Figurantes / Dobles / Stunts 2da Unidad</t>
  </si>
  <si>
    <t>Extras / Figurantes etc 2da Unidad</t>
  </si>
  <si>
    <t>Viajes y Hospedaje 2da Unidad</t>
  </si>
  <si>
    <t>Equipo de Producción 2da Unidad</t>
  </si>
  <si>
    <t>Maquillaje y Peinados 2da Unidad</t>
  </si>
  <si>
    <t>Camara 2da Unidad</t>
  </si>
  <si>
    <t>Cámara 2da Unidad</t>
  </si>
  <si>
    <t>Diseño / Construcción de Sets 2da Unidad</t>
  </si>
  <si>
    <t>Diseño y Construcción Set 2da Unidad</t>
  </si>
  <si>
    <t>Iluminación 2da Unidad</t>
  </si>
  <si>
    <t>Sonido Directo 2da Unidad</t>
  </si>
  <si>
    <t>Locaciones 2da Unidad</t>
  </si>
  <si>
    <t>Transportación 2da Unidad</t>
  </si>
  <si>
    <t>Miscellaneous 2da Unidad</t>
  </si>
  <si>
    <t>Post Producción de Video</t>
  </si>
  <si>
    <t xml:space="preserve">Supervisor de Post </t>
  </si>
  <si>
    <t>Editor</t>
  </si>
  <si>
    <t>Asistente de Edición</t>
  </si>
  <si>
    <t>Sala de Edición</t>
  </si>
  <si>
    <t>Nombre Suplidor / Sala de Edición</t>
  </si>
  <si>
    <t>Efectos Visuales</t>
  </si>
  <si>
    <t>Detalle Efectos Visuales</t>
  </si>
  <si>
    <t>Colorización</t>
  </si>
  <si>
    <t>Nombre Suplidor / Colorización</t>
  </si>
  <si>
    <t>DCP / Masters</t>
  </si>
  <si>
    <t>Nombre Suplidor / DCP / Masters</t>
  </si>
  <si>
    <t>Subtítulos</t>
  </si>
  <si>
    <t>Nombre Suplidor / Idimoa (s)</t>
  </si>
  <si>
    <t>POR IDIOMA</t>
  </si>
  <si>
    <t>Deliverables</t>
  </si>
  <si>
    <t>Conformado</t>
  </si>
  <si>
    <t>Nombre Suplidor / Conformado</t>
  </si>
  <si>
    <t>Limpieza y reducción de granos</t>
  </si>
  <si>
    <t>Nombre Suplidor  / Limpieza y reducción de granos</t>
  </si>
  <si>
    <t>Diseño Gráfico de Títulos</t>
  </si>
  <si>
    <t>Nombre Suplidor / Diseño Gráfico de Títulos</t>
  </si>
  <si>
    <t>Créditos Iniciales y Finales</t>
  </si>
  <si>
    <t>Nombre Suplidor / Créditos Iniciales y Finales</t>
  </si>
  <si>
    <t>Post Producción de Sonido</t>
  </si>
  <si>
    <t>Musica Original</t>
  </si>
  <si>
    <t>Nombre Suplidor / Composición</t>
  </si>
  <si>
    <t>Nombre Suplidor / Grabación</t>
  </si>
  <si>
    <t>Nombre Suplidor / Mezcla</t>
  </si>
  <si>
    <t>Nombre Suplidor / Masterización</t>
  </si>
  <si>
    <t>Compra de Derechos</t>
  </si>
  <si>
    <t>Detalle de Compra de Derechos</t>
  </si>
  <si>
    <t>Armado de Banda Sonora</t>
  </si>
  <si>
    <t>Nombre Suplidor / Armado de Banda Sonora</t>
  </si>
  <si>
    <t>ADR y Foley</t>
  </si>
  <si>
    <t>Nombre Suplidor / ADR y Foley</t>
  </si>
  <si>
    <t>Sala de Mezcla</t>
  </si>
  <si>
    <t>Nombre Suplidor / Sala de Mezcla</t>
  </si>
  <si>
    <t>Sonido y Mezcla</t>
  </si>
  <si>
    <t>Nombre Suplidor / Sonido y Mezcla</t>
  </si>
  <si>
    <t>Sincronización</t>
  </si>
  <si>
    <t>Nombre Suplidor / Sincronización</t>
  </si>
  <si>
    <t>Doblajes</t>
  </si>
  <si>
    <t>Nombre Suplidor / Doblajes</t>
  </si>
  <si>
    <t>Editor de diálogo y ambiente</t>
  </si>
  <si>
    <t>Nombre Suplidor / Editor de diálogo y ambiente</t>
  </si>
  <si>
    <t>Premezcla de sonido</t>
  </si>
  <si>
    <t>Sala premezcla de sonido</t>
  </si>
  <si>
    <t>Nombre Suplidor / Sala premezcla de sonido</t>
  </si>
  <si>
    <t>Viajes y Hospedaje Post Producción</t>
  </si>
  <si>
    <t>Post</t>
  </si>
  <si>
    <t>Gastos Legales y Administrativos</t>
  </si>
  <si>
    <t>Gastos administrativos</t>
  </si>
  <si>
    <t>Compañía</t>
  </si>
  <si>
    <t>Gestión de validación</t>
  </si>
  <si>
    <t>Gastos Legales</t>
  </si>
  <si>
    <t>Notarización</t>
  </si>
  <si>
    <t>Auditoría</t>
  </si>
  <si>
    <t>Contabilidad</t>
  </si>
  <si>
    <t>Gastos Generales</t>
  </si>
  <si>
    <t>Cajas Chicas</t>
  </si>
  <si>
    <t xml:space="preserve">SUB TOTAL PARTIDAS </t>
  </si>
  <si>
    <t>SEGURO : 2,0%</t>
  </si>
  <si>
    <t>CARGOS BANCARIOS : 0,15%</t>
  </si>
  <si>
    <t>CONTINGENCIA : 5,0%</t>
  </si>
  <si>
    <t>TOTAL</t>
  </si>
  <si>
    <t>TIPO DE PAGO</t>
  </si>
  <si>
    <t>MONEDA</t>
  </si>
  <si>
    <t>FECHA PREP.</t>
  </si>
  <si>
    <t>PESO DOMINICANO</t>
  </si>
  <si>
    <t>DOLAR USA</t>
  </si>
  <si>
    <t>SEMANAS</t>
  </si>
  <si>
    <t>CREW</t>
  </si>
  <si>
    <t>EXTRAS</t>
  </si>
  <si>
    <t>SIRE-PL01 FORMATO PRESUPUESTO DGCINE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</si>
</sst>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* #,##0.00_-;\-&quot;$&quot;* #,##0.00_-;_-&quot;$&quot;* &quot;-&quot;??_-;_-@_-"/>
    <numFmt numFmtId="165" formatCode="&quot;RD$&quot;#,##0.00;[Red]\-&quot;RD$&quot;#,##0.00"/>
  </numFmts>
  <fonts count="23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indexed="8"/>
      <name val="Helvetica Neue"/>
      <family val="2"/>
    </font>
    <font>
      <sz val="10"/>
      <color indexed="9"/>
      <name val="Arial"/>
      <family val="2"/>
    </font>
    <font>
      <sz val="12"/>
      <color theme="1"/>
      <name val="Lucida Grande"/>
      <family val="2"/>
    </font>
    <font>
      <sz val="10"/>
      <color theme="1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0"/>
      <name val="Century Gothic"/>
      <family val="1"/>
    </font>
    <font>
      <sz val="12"/>
      <color theme="1"/>
      <name val="Century Gothic"/>
      <family val="1"/>
    </font>
    <font>
      <b/>
      <sz val="12"/>
      <color theme="1"/>
      <name val="Century Gothic"/>
      <family val="1"/>
    </font>
    <font>
      <sz val="12"/>
      <color rgb="FF000000"/>
      <name val="Century Gothic"/>
      <family val="1"/>
    </font>
    <font>
      <sz val="12"/>
      <color theme="0"/>
      <name val="Century Gothic"/>
      <family val="1"/>
    </font>
    <font>
      <b/>
      <sz val="14"/>
      <color theme="1"/>
      <name val="Century Gothic"/>
      <family val="1"/>
    </font>
    <font>
      <sz val="14"/>
      <color theme="1"/>
      <name val="Century Gothic"/>
      <family val="1"/>
    </font>
    <font>
      <b/>
      <sz val="16"/>
      <color theme="1"/>
      <name val="Century Gothic"/>
      <family val="1"/>
    </font>
    <font>
      <sz val="16"/>
      <color theme="1"/>
      <name val="Century Gothic"/>
      <family val="1"/>
    </font>
    <font>
      <b/>
      <sz val="18"/>
      <color theme="1"/>
      <name val="Century Gothic"/>
      <family val="1"/>
    </font>
    <font>
      <b/>
      <sz val="20"/>
      <color theme="0"/>
      <name val="Century Gothic"/>
      <family val="1"/>
    </font>
    <font>
      <sz val="10"/>
      <color rgb="FF000000"/>
      <name val="Tahoma"/>
      <family val="2"/>
    </font>
    <font>
      <b/>
      <sz val="20"/>
      <color rgb="FFEF202D"/>
      <name val="Century Gothic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EF202E"/>
        <bgColor indexed="64"/>
      </patternFill>
    </fill>
  </fills>
  <borders count="30">
    <border>
      <left/>
      <right/>
      <top/>
      <bottom/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theme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medium">
        <color theme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theme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medium">
        <color theme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theme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theme="1"/>
      </bottom>
      <diagonal/>
    </border>
    <border>
      <left style="medium">
        <color theme="1"/>
      </left>
      <right style="thin">
        <color auto="1"/>
      </right>
      <top style="medium">
        <color theme="1"/>
      </top>
      <bottom/>
      <diagonal/>
    </border>
    <border>
      <left style="medium">
        <color theme="1"/>
      </left>
      <right style="thin">
        <color auto="1"/>
      </right>
      <top/>
      <bottom/>
      <diagonal/>
    </border>
    <border>
      <left style="medium">
        <color theme="1"/>
      </left>
      <right style="thin">
        <color auto="1"/>
      </right>
      <top/>
      <bottom style="medium">
        <color theme="1"/>
      </bottom>
      <diagonal/>
    </border>
    <border>
      <left style="thin">
        <color auto="1"/>
      </left>
      <right/>
      <top/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/>
      <top/>
      <bottom/>
      <diagonal/>
    </border>
    <border>
      <left/>
      <right/>
      <top style="thin">
        <color theme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25">
    <xf numFmtId="0" fontId="0" fillId="0" borderId="0"/>
    <xf numFmtId="164" fontId="1" fillId="0" borderId="0" applyFont="0" applyFill="0" applyBorder="0" applyAlignment="0" applyProtection="0"/>
    <xf numFmtId="0" fontId="4" fillId="0" borderId="0" applyNumberFormat="0" applyFill="0" applyBorder="0" applyProtection="0">
      <alignment vertical="top"/>
    </xf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06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164" fontId="0" fillId="0" borderId="0" xfId="1" applyFont="1" applyAlignment="1">
      <alignment horizontal="center"/>
    </xf>
    <xf numFmtId="0" fontId="5" fillId="0" borderId="0" xfId="2" applyNumberFormat="1" applyFont="1" applyAlignment="1"/>
    <xf numFmtId="2" fontId="6" fillId="0" borderId="0" xfId="2" applyNumberFormat="1" applyFont="1" applyFill="1" applyBorder="1" applyAlignment="1"/>
    <xf numFmtId="0" fontId="6" fillId="0" borderId="0" xfId="2" applyNumberFormat="1" applyFont="1" applyFill="1" applyBorder="1" applyAlignment="1"/>
    <xf numFmtId="4" fontId="6" fillId="0" borderId="0" xfId="2" applyNumberFormat="1" applyFont="1" applyFill="1" applyBorder="1" applyAlignment="1"/>
    <xf numFmtId="0" fontId="7" fillId="0" borderId="0" xfId="2" applyNumberFormat="1" applyFont="1" applyFill="1" applyAlignment="1"/>
    <xf numFmtId="0" fontId="2" fillId="0" borderId="0" xfId="0" applyFont="1"/>
    <xf numFmtId="0" fontId="3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1" fillId="0" borderId="0" xfId="0" applyFont="1"/>
    <xf numFmtId="0" fontId="0" fillId="0" borderId="0" xfId="0" applyAlignment="1">
      <alignment horizontal="center" wrapText="1"/>
    </xf>
    <xf numFmtId="0" fontId="12" fillId="0" borderId="0" xfId="0" applyFont="1" applyAlignment="1">
      <alignment horizontal="center" vertical="center" wrapText="1"/>
    </xf>
    <xf numFmtId="164" fontId="12" fillId="0" borderId="0" xfId="1" applyFont="1" applyFill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164" fontId="11" fillId="0" borderId="0" xfId="1" applyFont="1" applyAlignment="1">
      <alignment horizontal="center" vertical="center" wrapText="1"/>
    </xf>
    <xf numFmtId="164" fontId="11" fillId="0" borderId="0" xfId="0" applyNumberFormat="1" applyFont="1" applyAlignment="1">
      <alignment horizontal="center" vertical="center" wrapText="1"/>
    </xf>
    <xf numFmtId="164" fontId="11" fillId="0" borderId="0" xfId="1" applyFont="1" applyFill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164" fontId="12" fillId="0" borderId="0" xfId="1" applyFont="1" applyAlignment="1">
      <alignment horizontal="center" vertical="center" wrapText="1"/>
    </xf>
    <xf numFmtId="164" fontId="12" fillId="0" borderId="0" xfId="0" applyNumberFormat="1" applyFont="1" applyAlignment="1">
      <alignment horizontal="center" vertical="center" wrapText="1"/>
    </xf>
    <xf numFmtId="164" fontId="13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64" fontId="0" fillId="0" borderId="0" xfId="1" applyFont="1" applyAlignment="1">
      <alignment horizontal="center" vertical="center" wrapText="1"/>
    </xf>
    <xf numFmtId="2" fontId="15" fillId="0" borderId="2" xfId="2" applyNumberFormat="1" applyFont="1" applyFill="1" applyBorder="1" applyAlignment="1">
      <alignment horizontal="center"/>
    </xf>
    <xf numFmtId="4" fontId="15" fillId="0" borderId="2" xfId="2" applyNumberFormat="1" applyFont="1" applyFill="1" applyBorder="1" applyAlignment="1">
      <alignment horizontal="center"/>
    </xf>
    <xf numFmtId="49" fontId="16" fillId="0" borderId="2" xfId="2" applyNumberFormat="1" applyFont="1" applyFill="1" applyBorder="1" applyAlignment="1">
      <alignment horizontal="center"/>
    </xf>
    <xf numFmtId="165" fontId="16" fillId="0" borderId="2" xfId="2" applyNumberFormat="1" applyFont="1" applyFill="1" applyBorder="1" applyAlignment="1">
      <alignment horizontal="center"/>
    </xf>
    <xf numFmtId="49" fontId="17" fillId="0" borderId="2" xfId="2" applyNumberFormat="1" applyFont="1" applyFill="1" applyBorder="1" applyAlignment="1">
      <alignment horizontal="center"/>
    </xf>
    <xf numFmtId="165" fontId="17" fillId="0" borderId="2" xfId="2" applyNumberFormat="1" applyFont="1" applyFill="1" applyBorder="1" applyAlignment="1">
      <alignment horizontal="center"/>
    </xf>
    <xf numFmtId="165" fontId="18" fillId="0" borderId="2" xfId="2" applyNumberFormat="1" applyFont="1" applyFill="1" applyBorder="1" applyAlignment="1">
      <alignment horizontal="center"/>
    </xf>
    <xf numFmtId="0" fontId="5" fillId="0" borderId="0" xfId="2" applyNumberFormat="1" applyFont="1" applyAlignment="1">
      <alignment vertical="center"/>
    </xf>
    <xf numFmtId="0" fontId="7" fillId="0" borderId="0" xfId="2" applyNumberFormat="1" applyFont="1" applyFill="1" applyAlignment="1">
      <alignment vertical="center"/>
    </xf>
    <xf numFmtId="0" fontId="12" fillId="0" borderId="3" xfId="2" applyNumberFormat="1" applyFont="1" applyFill="1" applyBorder="1" applyAlignment="1">
      <alignment horizontal="left" vertical="center"/>
    </xf>
    <xf numFmtId="4" fontId="11" fillId="0" borderId="4" xfId="2" applyNumberFormat="1" applyFont="1" applyFill="1" applyBorder="1" applyAlignment="1">
      <alignment vertical="center"/>
    </xf>
    <xf numFmtId="4" fontId="12" fillId="0" borderId="4" xfId="2" applyNumberFormat="1" applyFont="1" applyFill="1" applyBorder="1" applyAlignment="1">
      <alignment vertical="center"/>
    </xf>
    <xf numFmtId="0" fontId="6" fillId="0" borderId="5" xfId="2" applyNumberFormat="1" applyFont="1" applyFill="1" applyBorder="1" applyAlignment="1"/>
    <xf numFmtId="0" fontId="11" fillId="0" borderId="7" xfId="2" applyNumberFormat="1" applyFont="1" applyFill="1" applyBorder="1" applyAlignment="1">
      <alignment vertical="center"/>
    </xf>
    <xf numFmtId="0" fontId="16" fillId="0" borderId="3" xfId="2" applyNumberFormat="1" applyFont="1" applyFill="1" applyBorder="1" applyAlignment="1">
      <alignment horizontal="left"/>
    </xf>
    <xf numFmtId="0" fontId="11" fillId="0" borderId="9" xfId="2" applyNumberFormat="1" applyFont="1" applyFill="1" applyBorder="1" applyAlignment="1">
      <alignment vertical="center"/>
    </xf>
    <xf numFmtId="0" fontId="19" fillId="0" borderId="10" xfId="2" applyNumberFormat="1" applyFont="1" applyFill="1" applyBorder="1" applyAlignment="1"/>
    <xf numFmtId="165" fontId="19" fillId="0" borderId="11" xfId="2" applyNumberFormat="1" applyFont="1" applyFill="1" applyBorder="1" applyAlignment="1">
      <alignment horizontal="center"/>
    </xf>
    <xf numFmtId="165" fontId="19" fillId="0" borderId="12" xfId="2" applyNumberFormat="1" applyFont="1" applyFill="1" applyBorder="1" applyAlignment="1">
      <alignment horizontal="center"/>
    </xf>
    <xf numFmtId="165" fontId="19" fillId="0" borderId="14" xfId="2" applyNumberFormat="1" applyFont="1" applyFill="1" applyBorder="1" applyAlignment="1">
      <alignment horizontal="center"/>
    </xf>
    <xf numFmtId="2" fontId="10" fillId="3" borderId="2" xfId="2" applyNumberFormat="1" applyFont="1" applyFill="1" applyBorder="1" applyAlignment="1">
      <alignment vertical="center"/>
    </xf>
    <xf numFmtId="4" fontId="10" fillId="3" borderId="2" xfId="2" applyNumberFormat="1" applyFont="1" applyFill="1" applyBorder="1" applyAlignment="1">
      <alignment vertical="center"/>
    </xf>
    <xf numFmtId="0" fontId="10" fillId="3" borderId="0" xfId="0" applyFont="1" applyFill="1" applyAlignment="1">
      <alignment horizontal="center" vertical="center" wrapText="1"/>
    </xf>
    <xf numFmtId="164" fontId="10" fillId="3" borderId="0" xfId="1" applyFont="1" applyFill="1" applyAlignment="1">
      <alignment horizontal="center" vertical="center" wrapText="1"/>
    </xf>
    <xf numFmtId="0" fontId="10" fillId="4" borderId="0" xfId="0" applyFont="1" applyFill="1" applyAlignment="1">
      <alignment horizontal="center" vertical="center" wrapText="1"/>
    </xf>
    <xf numFmtId="164" fontId="10" fillId="4" borderId="0" xfId="1" applyFont="1" applyFill="1" applyAlignment="1">
      <alignment horizontal="center" vertical="center" wrapText="1"/>
    </xf>
    <xf numFmtId="164" fontId="14" fillId="4" borderId="0" xfId="0" applyNumberFormat="1" applyFont="1" applyFill="1" applyAlignment="1">
      <alignment vertical="center" wrapText="1"/>
    </xf>
    <xf numFmtId="164" fontId="10" fillId="4" borderId="1" xfId="1" applyFont="1" applyFill="1" applyBorder="1" applyAlignment="1">
      <alignment horizontal="center" vertical="center" wrapText="1"/>
    </xf>
    <xf numFmtId="0" fontId="14" fillId="3" borderId="0" xfId="0" applyFont="1" applyFill="1"/>
    <xf numFmtId="0" fontId="10" fillId="3" borderId="6" xfId="2" applyNumberFormat="1" applyFont="1" applyFill="1" applyBorder="1" applyAlignment="1">
      <alignment horizontal="center" vertical="center"/>
    </xf>
    <xf numFmtId="0" fontId="10" fillId="3" borderId="8" xfId="2" applyNumberFormat="1" applyFont="1" applyFill="1" applyBorder="1" applyAlignment="1">
      <alignment horizontal="center" vertical="center"/>
    </xf>
    <xf numFmtId="0" fontId="7" fillId="0" borderId="0" xfId="2" applyNumberFormat="1" applyFont="1" applyFill="1" applyAlignment="1">
      <alignment horizontal="center"/>
    </xf>
    <xf numFmtId="0" fontId="6" fillId="0" borderId="0" xfId="2" applyNumberFormat="1" applyFont="1" applyFill="1" applyBorder="1" applyAlignment="1">
      <alignment horizontal="center"/>
    </xf>
    <xf numFmtId="0" fontId="16" fillId="0" borderId="4" xfId="2" applyNumberFormat="1" applyFont="1" applyFill="1" applyBorder="1" applyAlignment="1">
      <alignment horizontal="center"/>
    </xf>
    <xf numFmtId="0" fontId="19" fillId="0" borderId="15" xfId="2" applyNumberFormat="1" applyFont="1" applyFill="1" applyBorder="1" applyAlignment="1">
      <alignment horizontal="center"/>
    </xf>
    <xf numFmtId="0" fontId="10" fillId="3" borderId="23" xfId="2" applyNumberFormat="1" applyFont="1" applyFill="1" applyBorder="1" applyAlignment="1">
      <alignment horizontal="center" vertical="center"/>
    </xf>
    <xf numFmtId="0" fontId="10" fillId="3" borderId="24" xfId="2" applyNumberFormat="1" applyFont="1" applyFill="1" applyBorder="1" applyAlignment="1">
      <alignment horizontal="center" vertical="center"/>
    </xf>
    <xf numFmtId="4" fontId="12" fillId="0" borderId="2" xfId="2" applyNumberFormat="1" applyFont="1" applyFill="1" applyBorder="1" applyAlignment="1">
      <alignment horizontal="center" vertical="center"/>
    </xf>
    <xf numFmtId="0" fontId="10" fillId="3" borderId="0" xfId="2" applyNumberFormat="1" applyFont="1" applyFill="1" applyBorder="1" applyAlignment="1">
      <alignment horizontal="center" vertical="center"/>
    </xf>
    <xf numFmtId="4" fontId="12" fillId="0" borderId="2" xfId="2" applyNumberFormat="1" applyFont="1" applyFill="1" applyBorder="1" applyAlignment="1">
      <alignment horizontal="center" vertical="center" wrapText="1"/>
    </xf>
    <xf numFmtId="14" fontId="12" fillId="0" borderId="2" xfId="2" applyNumberFormat="1" applyFont="1" applyFill="1" applyBorder="1" applyAlignment="1">
      <alignment horizontal="center" vertical="center" wrapText="1"/>
    </xf>
    <xf numFmtId="0" fontId="12" fillId="0" borderId="2" xfId="2" applyNumberFormat="1" applyFont="1" applyFill="1" applyBorder="1" applyAlignment="1">
      <alignment horizontal="center" vertical="center"/>
    </xf>
    <xf numFmtId="0" fontId="19" fillId="0" borderId="13" xfId="2" applyNumberFormat="1" applyFont="1" applyFill="1" applyBorder="1" applyAlignment="1">
      <alignment horizontal="left"/>
    </xf>
    <xf numFmtId="0" fontId="19" fillId="0" borderId="16" xfId="2" applyNumberFormat="1" applyFont="1" applyFill="1" applyBorder="1" applyAlignment="1">
      <alignment horizontal="left"/>
    </xf>
    <xf numFmtId="0" fontId="19" fillId="0" borderId="3" xfId="2" applyNumberFormat="1" applyFont="1" applyFill="1" applyBorder="1" applyAlignment="1">
      <alignment horizontal="left"/>
    </xf>
    <xf numFmtId="0" fontId="19" fillId="0" borderId="4" xfId="2" applyNumberFormat="1" applyFont="1" applyFill="1" applyBorder="1" applyAlignment="1">
      <alignment horizontal="left"/>
    </xf>
    <xf numFmtId="49" fontId="16" fillId="0" borderId="19" xfId="2" applyNumberFormat="1" applyFont="1" applyFill="1" applyBorder="1" applyAlignment="1">
      <alignment horizontal="center"/>
    </xf>
    <xf numFmtId="49" fontId="16" fillId="0" borderId="20" xfId="2" applyNumberFormat="1" applyFont="1" applyFill="1" applyBorder="1" applyAlignment="1">
      <alignment horizontal="center"/>
    </xf>
    <xf numFmtId="49" fontId="16" fillId="0" borderId="21" xfId="2" applyNumberFormat="1" applyFont="1" applyFill="1" applyBorder="1" applyAlignment="1">
      <alignment horizontal="center"/>
    </xf>
    <xf numFmtId="49" fontId="17" fillId="4" borderId="3" xfId="2" applyNumberFormat="1" applyFont="1" applyFill="1" applyBorder="1" applyAlignment="1">
      <alignment horizontal="center"/>
    </xf>
    <xf numFmtId="49" fontId="17" fillId="4" borderId="17" xfId="2" applyNumberFormat="1" applyFont="1" applyFill="1" applyBorder="1" applyAlignment="1">
      <alignment horizontal="center"/>
    </xf>
    <xf numFmtId="49" fontId="17" fillId="4" borderId="4" xfId="2" applyNumberFormat="1" applyFont="1" applyFill="1" applyBorder="1" applyAlignment="1">
      <alignment horizontal="center"/>
    </xf>
    <xf numFmtId="49" fontId="16" fillId="4" borderId="13" xfId="2" applyNumberFormat="1" applyFont="1" applyFill="1" applyBorder="1" applyAlignment="1">
      <alignment horizontal="center"/>
    </xf>
    <xf numFmtId="49" fontId="16" fillId="4" borderId="18" xfId="2" applyNumberFormat="1" applyFont="1" applyFill="1" applyBorder="1" applyAlignment="1">
      <alignment horizontal="center"/>
    </xf>
    <xf numFmtId="49" fontId="16" fillId="4" borderId="16" xfId="2" applyNumberFormat="1" applyFont="1" applyFill="1" applyBorder="1" applyAlignment="1">
      <alignment horizontal="center"/>
    </xf>
    <xf numFmtId="0" fontId="16" fillId="0" borderId="3" xfId="2" applyNumberFormat="1" applyFont="1" applyFill="1" applyBorder="1" applyAlignment="1">
      <alignment horizontal="left"/>
    </xf>
    <xf numFmtId="0" fontId="16" fillId="0" borderId="4" xfId="2" applyNumberFormat="1" applyFont="1" applyFill="1" applyBorder="1" applyAlignment="1">
      <alignment horizontal="left"/>
    </xf>
    <xf numFmtId="0" fontId="17" fillId="0" borderId="3" xfId="2" applyNumberFormat="1" applyFont="1" applyFill="1" applyBorder="1" applyAlignment="1">
      <alignment horizontal="left"/>
    </xf>
    <xf numFmtId="0" fontId="17" fillId="0" borderId="4" xfId="2" applyNumberFormat="1" applyFont="1" applyFill="1" applyBorder="1" applyAlignment="1">
      <alignment horizontal="left"/>
    </xf>
    <xf numFmtId="0" fontId="22" fillId="0" borderId="0" xfId="2" applyNumberFormat="1" applyFont="1" applyFill="1" applyBorder="1" applyAlignment="1">
      <alignment horizontal="center" vertical="center"/>
    </xf>
    <xf numFmtId="2" fontId="15" fillId="0" borderId="3" xfId="2" applyNumberFormat="1" applyFont="1" applyFill="1" applyBorder="1" applyAlignment="1">
      <alignment horizontal="center"/>
    </xf>
    <xf numFmtId="2" fontId="15" fillId="0" borderId="4" xfId="2" applyNumberFormat="1" applyFont="1" applyFill="1" applyBorder="1" applyAlignment="1">
      <alignment horizontal="center"/>
    </xf>
    <xf numFmtId="2" fontId="12" fillId="4" borderId="2" xfId="2" applyNumberFormat="1" applyFont="1" applyFill="1" applyBorder="1" applyAlignment="1">
      <alignment horizontal="center"/>
    </xf>
    <xf numFmtId="2" fontId="10" fillId="3" borderId="9" xfId="2" applyNumberFormat="1" applyFont="1" applyFill="1" applyBorder="1" applyAlignment="1">
      <alignment horizontal="left" vertical="center"/>
    </xf>
    <xf numFmtId="2" fontId="10" fillId="3" borderId="22" xfId="2" applyNumberFormat="1" applyFont="1" applyFill="1" applyBorder="1" applyAlignment="1">
      <alignment horizontal="left" vertical="center"/>
    </xf>
    <xf numFmtId="0" fontId="11" fillId="0" borderId="25" xfId="2" applyNumberFormat="1" applyFont="1" applyFill="1" applyBorder="1" applyAlignment="1">
      <alignment vertical="center"/>
    </xf>
    <xf numFmtId="0" fontId="11" fillId="0" borderId="26" xfId="2" applyNumberFormat="1" applyFont="1" applyFill="1" applyBorder="1" applyAlignment="1">
      <alignment vertical="center"/>
    </xf>
    <xf numFmtId="2" fontId="10" fillId="3" borderId="27" xfId="2" applyNumberFormat="1" applyFont="1" applyFill="1" applyBorder="1" applyAlignment="1">
      <alignment vertical="center" wrapText="1"/>
    </xf>
    <xf numFmtId="2" fontId="10" fillId="3" borderId="28" xfId="2" applyNumberFormat="1" applyFont="1" applyFill="1" applyBorder="1" applyAlignment="1">
      <alignment vertical="center" wrapText="1"/>
    </xf>
    <xf numFmtId="0" fontId="11" fillId="0" borderId="29" xfId="2" applyNumberFormat="1" applyFont="1" applyFill="1" applyBorder="1" applyAlignment="1">
      <alignment vertical="center"/>
    </xf>
    <xf numFmtId="0" fontId="11" fillId="0" borderId="28" xfId="2" applyNumberFormat="1" applyFont="1" applyFill="1" applyBorder="1" applyAlignment="1">
      <alignment vertical="center"/>
    </xf>
    <xf numFmtId="0" fontId="20" fillId="4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0" fontId="10" fillId="4" borderId="0" xfId="0" applyFont="1" applyFill="1" applyAlignment="1">
      <alignment horizontal="center" vertical="center" wrapText="1"/>
    </xf>
  </cellXfs>
  <cellStyles count="125">
    <cellStyle name="Hipervínculo" xfId="69" builtinId="8" hidden="1"/>
    <cellStyle name="Hipervínculo" xfId="71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7" builtinId="8" hidden="1"/>
    <cellStyle name="Hipervínculo" xfId="109" builtinId="8" hidden="1"/>
    <cellStyle name="Hipervínculo" xfId="111" builtinId="8" hidden="1"/>
    <cellStyle name="Hipervínculo" xfId="115" builtinId="8" hidden="1"/>
    <cellStyle name="Hipervínculo" xfId="117" builtinId="8" hidden="1"/>
    <cellStyle name="Hipervínculo" xfId="119" builtinId="8" hidden="1"/>
    <cellStyle name="Hipervínculo" xfId="123" builtinId="8" hidden="1"/>
    <cellStyle name="Hipervínculo" xfId="121" builtinId="8" hidden="1"/>
    <cellStyle name="Hipervínculo" xfId="113" builtinId="8" hidden="1"/>
    <cellStyle name="Hipervínculo" xfId="105" builtinId="8" hidden="1"/>
    <cellStyle name="Hipervínculo" xfId="97" builtinId="8" hidden="1"/>
    <cellStyle name="Hipervínculo" xfId="89" builtinId="8" hidden="1"/>
    <cellStyle name="Hipervínculo" xfId="81" builtinId="8" hidden="1"/>
    <cellStyle name="Hipervínculo" xfId="73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57" builtinId="8" hidden="1"/>
    <cellStyle name="Hipervínculo" xfId="41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7" builtinId="8" hidden="1"/>
    <cellStyle name="Hipervínculo" xfId="29" builtinId="8" hidden="1"/>
    <cellStyle name="Hipervínculo" xfId="25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5" builtinId="8" hidden="1"/>
    <cellStyle name="Hipervínculo" xfId="7" builtinId="8" hidden="1"/>
    <cellStyle name="Hipervínculo" xfId="3" builtinId="8" hidden="1"/>
    <cellStyle name="Hipervínculo visitado" xfId="70" builtinId="9" hidden="1"/>
    <cellStyle name="Hipervínculo visitado" xfId="74" builtinId="9" hidden="1"/>
    <cellStyle name="Hipervínculo visitado" xfId="78" builtinId="9" hidden="1"/>
    <cellStyle name="Hipervínculo visitado" xfId="82" builtinId="9" hidden="1"/>
    <cellStyle name="Hipervínculo visitado" xfId="86" builtinId="9" hidden="1"/>
    <cellStyle name="Hipervínculo visitado" xfId="90" builtinId="9" hidden="1"/>
    <cellStyle name="Hipervínculo visitado" xfId="94" builtinId="9" hidden="1"/>
    <cellStyle name="Hipervínculo visitado" xfId="98" builtinId="9" hidden="1"/>
    <cellStyle name="Hipervínculo visitado" xfId="102" builtinId="9" hidden="1"/>
    <cellStyle name="Hipervínculo visitado" xfId="106" builtinId="9" hidden="1"/>
    <cellStyle name="Hipervínculo visitado" xfId="110" builtinId="9" hidden="1"/>
    <cellStyle name="Hipervínculo visitado" xfId="114" builtinId="9" hidden="1"/>
    <cellStyle name="Hipervínculo visitado" xfId="118" builtinId="9" hidden="1"/>
    <cellStyle name="Hipervínculo visitado" xfId="122" builtinId="9" hidden="1"/>
    <cellStyle name="Hipervínculo visitado" xfId="124" builtinId="9" hidden="1"/>
    <cellStyle name="Hipervínculo visitado" xfId="120" builtinId="9" hidden="1"/>
    <cellStyle name="Hipervínculo visitado" xfId="116" builtinId="9" hidden="1"/>
    <cellStyle name="Hipervínculo visitado" xfId="112" builtinId="9" hidden="1"/>
    <cellStyle name="Hipervínculo visitado" xfId="108" builtinId="9" hidden="1"/>
    <cellStyle name="Hipervínculo visitado" xfId="104" builtinId="9" hidden="1"/>
    <cellStyle name="Hipervínculo visitado" xfId="100" builtinId="9" hidden="1"/>
    <cellStyle name="Hipervínculo visitado" xfId="96" builtinId="9" hidden="1"/>
    <cellStyle name="Hipervínculo visitado" xfId="92" builtinId="9" hidden="1"/>
    <cellStyle name="Hipervínculo visitado" xfId="88" builtinId="9" hidden="1"/>
    <cellStyle name="Hipervínculo visitado" xfId="84" builtinId="9" hidden="1"/>
    <cellStyle name="Hipervínculo visitado" xfId="80" builtinId="9" hidden="1"/>
    <cellStyle name="Hipervínculo visitado" xfId="76" builtinId="9" hidden="1"/>
    <cellStyle name="Hipervínculo visitado" xfId="72" builtinId="9" hidden="1"/>
    <cellStyle name="Hipervínculo visitado" xfId="68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6" builtinId="9" hidden="1"/>
    <cellStyle name="Hipervínculo visitado" xfId="64" builtinId="9" hidden="1"/>
    <cellStyle name="Hipervínculo visitado" xfId="56" builtinId="9" hidden="1"/>
    <cellStyle name="Hipervínculo visitado" xfId="48" builtinId="9" hidden="1"/>
    <cellStyle name="Hipervínculo visitado" xfId="40" builtinId="9" hidden="1"/>
    <cellStyle name="Hipervínculo visitado" xfId="32" builtinId="9" hidden="1"/>
    <cellStyle name="Hipervínculo visitado" xfId="24" builtinId="9" hidden="1"/>
    <cellStyle name="Hipervínculo visitado" xfId="12" builtinId="9" hidden="1"/>
    <cellStyle name="Hipervínculo visitado" xfId="14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16" builtinId="9" hidden="1"/>
    <cellStyle name="Hipervínculo visitado" xfId="8" builtinId="9" hidden="1"/>
    <cellStyle name="Hipervínculo visitado" xfId="10" builtinId="9" hidden="1"/>
    <cellStyle name="Hipervínculo visitado" xfId="6" builtinId="9" hidden="1"/>
    <cellStyle name="Hipervínculo visitado" xfId="4" builtinId="9" hidden="1"/>
    <cellStyle name="Moneda" xfId="1" builtinId="4"/>
    <cellStyle name="Normal" xfId="0" builtinId="0"/>
    <cellStyle name="Normal 2" xfId="2" xr:uid="{00000000-0005-0000-0000-00007C000000}"/>
  </cellStyles>
  <dxfs count="0"/>
  <tableStyles count="0" defaultTableStyle="TableStyleMedium9" defaultPivotStyle="PivotStyleMedium7"/>
  <colors>
    <mruColors>
      <color rgb="FFEF202E"/>
      <color rgb="FF022A5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584200</xdr:colOff>
      <xdr:row>5</xdr:row>
      <xdr:rowOff>212436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6E842C9-CC6F-89AE-3210-B12FDB11BA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082800" cy="160943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gcinegobdo-my.sharepoint.com/Users/user/Library/Containers/com.microsoft.Excel/Data/Downloads/PRESUPUESTO%20MODIFICADO%20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 BUDGET - Table "/>
      <sheetName val="BUDGET - Table 1 MODIFICADA"/>
      <sheetName val="BUDGET - Table 1 (2)"/>
    </sheetNames>
    <sheetDataSet>
      <sheetData sheetId="0" refreshError="1"/>
      <sheetData sheetId="1" refreshError="1">
        <row r="12">
          <cell r="A12" t="str">
            <v>Cta. No.</v>
          </cell>
          <cell r="B12" t="str">
            <v>Descripción</v>
          </cell>
        </row>
        <row r="13">
          <cell r="A13" t="str">
            <v>1000</v>
          </cell>
        </row>
        <row r="87">
          <cell r="A87" t="str">
            <v>1500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4A739-5052-3547-B483-64E98CE2D93C}">
  <sheetPr>
    <pageSetUpPr fitToPage="1"/>
  </sheetPr>
  <dimension ref="A1:D62"/>
  <sheetViews>
    <sheetView showGridLines="0" zoomScaleNormal="100" workbookViewId="0">
      <selection activeCell="F6" sqref="F6"/>
    </sheetView>
  </sheetViews>
  <sheetFormatPr baseColWidth="10" defaultColWidth="12" defaultRowHeight="19.95" customHeight="1"/>
  <cols>
    <col min="1" max="1" width="19.69921875" style="8" customWidth="1"/>
    <col min="2" max="2" width="80.19921875" style="8" customWidth="1"/>
    <col min="3" max="3" width="13" style="63" customWidth="1"/>
    <col min="4" max="4" width="32" style="8" customWidth="1"/>
    <col min="5" max="16384" width="12" style="4"/>
  </cols>
  <sheetData>
    <row r="1" spans="1:4" ht="22.05" customHeight="1">
      <c r="A1" s="5"/>
      <c r="B1" s="6"/>
      <c r="C1" s="64"/>
      <c r="D1" s="7"/>
    </row>
    <row r="2" spans="1:4" ht="22.05" customHeight="1">
      <c r="A2" s="5"/>
      <c r="B2" s="6"/>
      <c r="C2" s="64"/>
      <c r="D2" s="7"/>
    </row>
    <row r="3" spans="1:4" ht="22.05" customHeight="1">
      <c r="A3" s="5"/>
      <c r="B3" s="91" t="s">
        <v>504</v>
      </c>
      <c r="C3" s="91"/>
      <c r="D3" s="91"/>
    </row>
    <row r="4" spans="1:4" ht="22.05" customHeight="1">
      <c r="A4" s="5"/>
      <c r="B4" s="6"/>
      <c r="C4" s="64"/>
      <c r="D4" s="7"/>
    </row>
    <row r="5" spans="1:4" ht="22.05" customHeight="1">
      <c r="A5" s="5"/>
      <c r="B5" s="44"/>
      <c r="C5" s="64"/>
      <c r="D5" s="7"/>
    </row>
    <row r="6" spans="1:4" s="39" customFormat="1" ht="33" customHeight="1">
      <c r="A6" s="52" t="s">
        <v>0</v>
      </c>
      <c r="B6" s="45"/>
      <c r="C6" s="61" t="s">
        <v>1</v>
      </c>
      <c r="D6" s="42"/>
    </row>
    <row r="7" spans="1:4" s="39" customFormat="1" ht="33" customHeight="1">
      <c r="A7" s="52" t="s">
        <v>2</v>
      </c>
      <c r="B7" s="40"/>
      <c r="C7" s="61" t="s">
        <v>3</v>
      </c>
      <c r="D7" s="43"/>
    </row>
    <row r="8" spans="1:4" s="39" customFormat="1" ht="33" customHeight="1">
      <c r="A8" s="53" t="s">
        <v>4</v>
      </c>
      <c r="B8" s="41"/>
      <c r="C8" s="67" t="s">
        <v>501</v>
      </c>
      <c r="D8" s="69"/>
    </row>
    <row r="9" spans="1:4" s="39" customFormat="1" ht="33" customHeight="1">
      <c r="A9" s="52" t="s">
        <v>5</v>
      </c>
      <c r="B9" s="47"/>
      <c r="C9" s="68" t="s">
        <v>502</v>
      </c>
      <c r="D9" s="73"/>
    </row>
    <row r="10" spans="1:4" s="39" customFormat="1" ht="33" customHeight="1">
      <c r="A10" s="95" t="s">
        <v>6</v>
      </c>
      <c r="B10" s="97"/>
      <c r="C10" s="62" t="s">
        <v>14</v>
      </c>
      <c r="D10" s="73"/>
    </row>
    <row r="11" spans="1:4" s="39" customFormat="1" ht="33" customHeight="1">
      <c r="A11" s="96"/>
      <c r="B11" s="98"/>
      <c r="C11" s="70" t="s">
        <v>503</v>
      </c>
      <c r="D11" s="73"/>
    </row>
    <row r="12" spans="1:4" s="39" customFormat="1" ht="33" customHeight="1">
      <c r="A12" s="99" t="s">
        <v>7</v>
      </c>
      <c r="B12" s="101"/>
      <c r="C12" s="70" t="s">
        <v>497</v>
      </c>
      <c r="D12" s="71"/>
    </row>
    <row r="13" spans="1:4" s="39" customFormat="1" ht="33" customHeight="1">
      <c r="A13" s="100"/>
      <c r="B13" s="102"/>
      <c r="C13" s="70" t="s">
        <v>498</v>
      </c>
      <c r="D13" s="72"/>
    </row>
    <row r="14" spans="1:4" ht="25.05" customHeight="1">
      <c r="A14" s="94"/>
      <c r="B14" s="94"/>
      <c r="C14" s="94"/>
      <c r="D14" s="94"/>
    </row>
    <row r="15" spans="1:4" ht="18.75" customHeight="1">
      <c r="A15" s="32" t="str">
        <f>'[1]BUDGET - Table 1 MODIFICADA'!A12</f>
        <v>Cta. No.</v>
      </c>
      <c r="B15" s="92" t="str">
        <f>'[1]BUDGET - Table 1 MODIFICADA'!B12</f>
        <v>Descripción</v>
      </c>
      <c r="C15" s="93"/>
      <c r="D15" s="33" t="s">
        <v>8</v>
      </c>
    </row>
    <row r="16" spans="1:4" ht="18.75" customHeight="1">
      <c r="A16" s="34" t="str">
        <f>'[1]BUDGET - Table 1 MODIFICADA'!A13</f>
        <v>1000</v>
      </c>
      <c r="B16" s="87" t="s">
        <v>9</v>
      </c>
      <c r="C16" s="88"/>
      <c r="D16" s="35">
        <f>'Propuesta presupuesto detallado'!K13</f>
        <v>0</v>
      </c>
    </row>
    <row r="17" spans="1:4" ht="18.75" customHeight="1">
      <c r="A17" s="34">
        <v>1100</v>
      </c>
      <c r="B17" s="87" t="s">
        <v>10</v>
      </c>
      <c r="C17" s="88"/>
      <c r="D17" s="35">
        <f>'Propuesta presupuesto detallado'!K20</f>
        <v>0</v>
      </c>
    </row>
    <row r="18" spans="1:4" ht="18.75" customHeight="1">
      <c r="A18" s="34" t="s">
        <v>11</v>
      </c>
      <c r="B18" s="87" t="s">
        <v>12</v>
      </c>
      <c r="C18" s="88"/>
      <c r="D18" s="35">
        <f>'Propuesta presupuesto detallado'!K24</f>
        <v>0</v>
      </c>
    </row>
    <row r="19" spans="1:4" ht="18.75" customHeight="1">
      <c r="A19" s="34" t="s">
        <v>13</v>
      </c>
      <c r="B19" s="87" t="s">
        <v>14</v>
      </c>
      <c r="C19" s="88"/>
      <c r="D19" s="35">
        <f>'Propuesta presupuesto detallado'!K33</f>
        <v>0</v>
      </c>
    </row>
    <row r="20" spans="1:4" ht="18.75" customHeight="1">
      <c r="A20" s="34" t="s">
        <v>15</v>
      </c>
      <c r="B20" s="87" t="s">
        <v>16</v>
      </c>
      <c r="C20" s="88"/>
      <c r="D20" s="35">
        <f>'Propuesta presupuesto detallado'!K45</f>
        <v>0</v>
      </c>
    </row>
    <row r="21" spans="1:4" ht="21" customHeight="1">
      <c r="A21" s="36"/>
      <c r="B21" s="89" t="s">
        <v>17</v>
      </c>
      <c r="C21" s="90"/>
      <c r="D21" s="37">
        <f>SUM(D16:D20)</f>
        <v>0</v>
      </c>
    </row>
    <row r="22" spans="1:4" ht="18.75" customHeight="1">
      <c r="A22" s="34" t="str">
        <f>'[1]BUDGET - Table 1 MODIFICADA'!A87</f>
        <v>1500</v>
      </c>
      <c r="B22" s="87" t="s">
        <v>18</v>
      </c>
      <c r="C22" s="88"/>
      <c r="D22" s="35">
        <f>'Propuesta presupuesto detallado'!K73</f>
        <v>0</v>
      </c>
    </row>
    <row r="23" spans="1:4" ht="18.75" customHeight="1">
      <c r="A23" s="34" t="s">
        <v>19</v>
      </c>
      <c r="B23" s="87" t="s">
        <v>20</v>
      </c>
      <c r="C23" s="88"/>
      <c r="D23" s="35">
        <f>'Propuesta presupuesto detallado'!K91</f>
        <v>0</v>
      </c>
    </row>
    <row r="24" spans="1:4" ht="18.75" customHeight="1">
      <c r="A24" s="34" t="s">
        <v>21</v>
      </c>
      <c r="B24" s="87" t="s">
        <v>22</v>
      </c>
      <c r="C24" s="88"/>
      <c r="D24" s="35">
        <f>'Propuesta presupuesto detallado'!K125</f>
        <v>0</v>
      </c>
    </row>
    <row r="25" spans="1:4" ht="18.75" customHeight="1">
      <c r="A25" s="34" t="s">
        <v>23</v>
      </c>
      <c r="B25" s="87" t="s">
        <v>24</v>
      </c>
      <c r="C25" s="88"/>
      <c r="D25" s="35">
        <f>'Propuesta presupuesto detallado'!K142</f>
        <v>0</v>
      </c>
    </row>
    <row r="26" spans="1:4" ht="18.75" customHeight="1">
      <c r="A26" s="34" t="s">
        <v>25</v>
      </c>
      <c r="B26" s="87" t="s">
        <v>26</v>
      </c>
      <c r="C26" s="88"/>
      <c r="D26" s="35">
        <f>'Propuesta presupuesto detallado'!K171</f>
        <v>0</v>
      </c>
    </row>
    <row r="27" spans="1:4" ht="18.75" customHeight="1">
      <c r="A27" s="34" t="s">
        <v>27</v>
      </c>
      <c r="B27" s="87" t="s">
        <v>28</v>
      </c>
      <c r="C27" s="88"/>
      <c r="D27" s="35">
        <f>'Propuesta presupuesto detallado'!K186</f>
        <v>0</v>
      </c>
    </row>
    <row r="28" spans="1:4" ht="18.75" customHeight="1">
      <c r="A28" s="34" t="s">
        <v>29</v>
      </c>
      <c r="B28" s="87" t="s">
        <v>30</v>
      </c>
      <c r="C28" s="88"/>
      <c r="D28" s="35">
        <f>'Propuesta presupuesto detallado'!K204</f>
        <v>0</v>
      </c>
    </row>
    <row r="29" spans="1:4" ht="18.75" customHeight="1">
      <c r="A29" s="34" t="s">
        <v>31</v>
      </c>
      <c r="B29" s="87" t="s">
        <v>32</v>
      </c>
      <c r="C29" s="88"/>
      <c r="D29" s="35">
        <f>'Propuesta presupuesto detallado'!K222</f>
        <v>0</v>
      </c>
    </row>
    <row r="30" spans="1:4" ht="18.75" customHeight="1">
      <c r="A30" s="34" t="s">
        <v>33</v>
      </c>
      <c r="B30" s="87" t="s">
        <v>34</v>
      </c>
      <c r="C30" s="88"/>
      <c r="D30" s="35">
        <f>'Propuesta presupuesto detallado'!K243</f>
        <v>0</v>
      </c>
    </row>
    <row r="31" spans="1:4" ht="18.75" customHeight="1">
      <c r="A31" s="34" t="s">
        <v>35</v>
      </c>
      <c r="B31" s="87" t="s">
        <v>36</v>
      </c>
      <c r="C31" s="88"/>
      <c r="D31" s="35">
        <f>'Propuesta presupuesto detallado'!K254</f>
        <v>0</v>
      </c>
    </row>
    <row r="32" spans="1:4" ht="18.75" customHeight="1">
      <c r="A32" s="34" t="s">
        <v>37</v>
      </c>
      <c r="B32" s="87" t="s">
        <v>38</v>
      </c>
      <c r="C32" s="88"/>
      <c r="D32" s="35">
        <f>'Propuesta presupuesto detallado'!K264</f>
        <v>0</v>
      </c>
    </row>
    <row r="33" spans="1:4" ht="18.75" customHeight="1">
      <c r="A33" s="34" t="s">
        <v>39</v>
      </c>
      <c r="B33" s="87" t="s">
        <v>40</v>
      </c>
      <c r="C33" s="88"/>
      <c r="D33" s="35">
        <f>'Propuesta presupuesto detallado'!K285</f>
        <v>0</v>
      </c>
    </row>
    <row r="34" spans="1:4" ht="18.75" customHeight="1">
      <c r="A34" s="34" t="s">
        <v>41</v>
      </c>
      <c r="B34" s="87" t="s">
        <v>42</v>
      </c>
      <c r="C34" s="88"/>
      <c r="D34" s="35">
        <f>'Propuesta presupuesto detallado'!K305</f>
        <v>0</v>
      </c>
    </row>
    <row r="35" spans="1:4" ht="18.75" customHeight="1">
      <c r="A35" s="34" t="s">
        <v>43</v>
      </c>
      <c r="B35" s="87" t="s">
        <v>44</v>
      </c>
      <c r="C35" s="88"/>
      <c r="D35" s="35">
        <f>'Propuesta presupuesto detallado'!K320</f>
        <v>0</v>
      </c>
    </row>
    <row r="36" spans="1:4" ht="18.75" customHeight="1">
      <c r="A36" s="34" t="s">
        <v>45</v>
      </c>
      <c r="B36" s="87" t="s">
        <v>46</v>
      </c>
      <c r="C36" s="88"/>
      <c r="D36" s="35">
        <f>'Propuesta presupuesto detallado'!K347</f>
        <v>0</v>
      </c>
    </row>
    <row r="37" spans="1:4" ht="18.75" customHeight="1">
      <c r="A37" s="34" t="s">
        <v>47</v>
      </c>
      <c r="B37" s="87" t="s">
        <v>48</v>
      </c>
      <c r="C37" s="88"/>
      <c r="D37" s="35">
        <f>'Propuesta presupuesto detallado'!K371</f>
        <v>0</v>
      </c>
    </row>
    <row r="38" spans="1:4" ht="18.75" customHeight="1">
      <c r="A38" s="34" t="s">
        <v>49</v>
      </c>
      <c r="B38" s="87" t="s">
        <v>50</v>
      </c>
      <c r="C38" s="88"/>
      <c r="D38" s="35">
        <f>'Propuesta presupuesto detallado'!K410</f>
        <v>0</v>
      </c>
    </row>
    <row r="39" spans="1:4" ht="18.75" customHeight="1">
      <c r="A39" s="34" t="s">
        <v>51</v>
      </c>
      <c r="B39" s="87" t="s">
        <v>52</v>
      </c>
      <c r="C39" s="88"/>
      <c r="D39" s="35">
        <f>'Propuesta presupuesto detallado'!K424</f>
        <v>0</v>
      </c>
    </row>
    <row r="40" spans="1:4" ht="18.75" customHeight="1">
      <c r="A40" s="34" t="s">
        <v>53</v>
      </c>
      <c r="B40" s="87" t="s">
        <v>54</v>
      </c>
      <c r="C40" s="88"/>
      <c r="D40" s="35">
        <f>'Propuesta presupuesto detallado'!K455</f>
        <v>0</v>
      </c>
    </row>
    <row r="41" spans="1:4" ht="18.75" customHeight="1">
      <c r="A41" s="34" t="s">
        <v>55</v>
      </c>
      <c r="B41" s="87" t="s">
        <v>56</v>
      </c>
      <c r="C41" s="88"/>
      <c r="D41" s="35">
        <f>'Propuesta presupuesto detallado'!K478</f>
        <v>0</v>
      </c>
    </row>
    <row r="42" spans="1:4" ht="18.75" customHeight="1">
      <c r="A42" s="34" t="s">
        <v>57</v>
      </c>
      <c r="B42" s="87" t="s">
        <v>58</v>
      </c>
      <c r="C42" s="88"/>
      <c r="D42" s="35">
        <f>'Propuesta presupuesto detallado'!K490</f>
        <v>0</v>
      </c>
    </row>
    <row r="43" spans="1:4" ht="18.75" customHeight="1">
      <c r="A43" s="34" t="s">
        <v>59</v>
      </c>
      <c r="B43" s="87" t="s">
        <v>60</v>
      </c>
      <c r="C43" s="88"/>
      <c r="D43" s="35">
        <f>'Propuesta presupuesto detallado'!K494</f>
        <v>0</v>
      </c>
    </row>
    <row r="44" spans="1:4" ht="18.75" customHeight="1">
      <c r="A44" s="34" t="s">
        <v>61</v>
      </c>
      <c r="B44" s="87" t="s">
        <v>62</v>
      </c>
      <c r="C44" s="88"/>
      <c r="D44" s="35">
        <f>'Propuesta presupuesto detallado'!K509</f>
        <v>0</v>
      </c>
    </row>
    <row r="45" spans="1:4" ht="18.75" customHeight="1">
      <c r="A45" s="34" t="s">
        <v>63</v>
      </c>
      <c r="B45" s="87" t="s">
        <v>64</v>
      </c>
      <c r="C45" s="88"/>
      <c r="D45" s="35">
        <f>'Propuesta presupuesto detallado'!K519</f>
        <v>0</v>
      </c>
    </row>
    <row r="46" spans="1:4" ht="18.75" customHeight="1">
      <c r="A46" s="34" t="s">
        <v>65</v>
      </c>
      <c r="B46" s="46" t="s">
        <v>66</v>
      </c>
      <c r="C46" s="65"/>
      <c r="D46" s="35">
        <f>'Propuesta presupuesto detallado'!K536</f>
        <v>0</v>
      </c>
    </row>
    <row r="47" spans="1:4" ht="21" customHeight="1">
      <c r="A47" s="36"/>
      <c r="B47" s="89" t="s">
        <v>67</v>
      </c>
      <c r="C47" s="90"/>
      <c r="D47" s="37">
        <f>SUM(D22:D45)</f>
        <v>0</v>
      </c>
    </row>
    <row r="48" spans="1:4" ht="18.75" customHeight="1">
      <c r="A48" s="34" t="s">
        <v>68</v>
      </c>
      <c r="B48" s="87" t="s">
        <v>69</v>
      </c>
      <c r="C48" s="88"/>
      <c r="D48" s="35">
        <f>'Propuesta presupuesto detallado'!K552</f>
        <v>0</v>
      </c>
    </row>
    <row r="49" spans="1:4" ht="18.75" customHeight="1">
      <c r="A49" s="34" t="s">
        <v>70</v>
      </c>
      <c r="B49" s="87" t="s">
        <v>71</v>
      </c>
      <c r="C49" s="88"/>
      <c r="D49" s="35">
        <f>'Propuesta presupuesto detallado'!K569</f>
        <v>0</v>
      </c>
    </row>
    <row r="50" spans="1:4" ht="18.75" customHeight="1">
      <c r="A50" s="34" t="s">
        <v>72</v>
      </c>
      <c r="B50" s="87" t="s">
        <v>73</v>
      </c>
      <c r="C50" s="88"/>
      <c r="D50" s="35">
        <f>'Propuesta presupuesto detallado'!K578</f>
        <v>0</v>
      </c>
    </row>
    <row r="51" spans="1:4" ht="21" customHeight="1">
      <c r="A51" s="36"/>
      <c r="B51" s="89" t="s">
        <v>74</v>
      </c>
      <c r="C51" s="90"/>
      <c r="D51" s="37">
        <f>SUM(D48:D50)</f>
        <v>0</v>
      </c>
    </row>
    <row r="52" spans="1:4" ht="18.75" customHeight="1">
      <c r="A52" s="34" t="s">
        <v>75</v>
      </c>
      <c r="B52" s="87" t="s">
        <v>76</v>
      </c>
      <c r="C52" s="88"/>
      <c r="D52" s="35">
        <f>'Propuesta presupuesto detallado'!K587</f>
        <v>0</v>
      </c>
    </row>
    <row r="53" spans="1:4" ht="19.5" customHeight="1">
      <c r="A53" s="34" t="s">
        <v>77</v>
      </c>
      <c r="B53" s="87" t="s">
        <v>78</v>
      </c>
      <c r="C53" s="88"/>
      <c r="D53" s="35">
        <f>'Propuesta presupuesto detallado'!K593</f>
        <v>0</v>
      </c>
    </row>
    <row r="54" spans="1:4" ht="23.25" customHeight="1">
      <c r="A54" s="36"/>
      <c r="B54" s="89" t="s">
        <v>79</v>
      </c>
      <c r="C54" s="90"/>
      <c r="D54" s="37">
        <f>SUM(D52:D53)</f>
        <v>0</v>
      </c>
    </row>
    <row r="55" spans="1:4" ht="23.25" customHeight="1">
      <c r="A55" s="81"/>
      <c r="B55" s="82"/>
      <c r="C55" s="82"/>
      <c r="D55" s="83"/>
    </row>
    <row r="56" spans="1:4" ht="23.25" customHeight="1">
      <c r="A56" s="34" t="s">
        <v>80</v>
      </c>
      <c r="B56" s="87" t="s">
        <v>81</v>
      </c>
      <c r="C56" s="88"/>
      <c r="D56" s="38">
        <f>'Propuesta presupuesto detallado'!K599</f>
        <v>0</v>
      </c>
    </row>
    <row r="57" spans="1:4" ht="23.25" customHeight="1">
      <c r="A57" s="34" t="s">
        <v>82</v>
      </c>
      <c r="B57" s="87" t="s">
        <v>83</v>
      </c>
      <c r="C57" s="88"/>
      <c r="D57" s="38">
        <f>'Propuesta presupuesto detallado'!K600</f>
        <v>0</v>
      </c>
    </row>
    <row r="58" spans="1:4" ht="18.75" customHeight="1">
      <c r="A58" s="34" t="s">
        <v>84</v>
      </c>
      <c r="B58" s="87" t="s">
        <v>85</v>
      </c>
      <c r="C58" s="88"/>
      <c r="D58" s="38">
        <f>'Propuesta presupuesto detallado'!K601</f>
        <v>0</v>
      </c>
    </row>
    <row r="59" spans="1:4" ht="27" customHeight="1" thickBot="1">
      <c r="A59" s="84"/>
      <c r="B59" s="85"/>
      <c r="C59" s="85"/>
      <c r="D59" s="86"/>
    </row>
    <row r="60" spans="1:4" ht="25.05" customHeight="1">
      <c r="A60" s="78"/>
      <c r="B60" s="48" t="s">
        <v>86</v>
      </c>
      <c r="C60" s="66"/>
      <c r="D60" s="49">
        <f>'Propuesta presupuesto detallado'!I606</f>
        <v>0</v>
      </c>
    </row>
    <row r="61" spans="1:4" ht="22.95" customHeight="1">
      <c r="A61" s="79"/>
      <c r="B61" s="76" t="s">
        <v>87</v>
      </c>
      <c r="C61" s="77"/>
      <c r="D61" s="50">
        <f>'Propuesta presupuesto detallado'!J606</f>
        <v>0</v>
      </c>
    </row>
    <row r="62" spans="1:4" ht="24" customHeight="1" thickBot="1">
      <c r="A62" s="80"/>
      <c r="B62" s="74" t="s">
        <v>88</v>
      </c>
      <c r="C62" s="75"/>
      <c r="D62" s="51">
        <f>'Propuesta presupuesto detallado'!K606</f>
        <v>0</v>
      </c>
    </row>
  </sheetData>
  <mergeCells count="53">
    <mergeCell ref="B3:D3"/>
    <mergeCell ref="B15:C15"/>
    <mergeCell ref="B16:C16"/>
    <mergeCell ref="A14:D14"/>
    <mergeCell ref="A10:A11"/>
    <mergeCell ref="B10:B11"/>
    <mergeCell ref="A12:A13"/>
    <mergeCell ref="B12:B13"/>
    <mergeCell ref="B28:C28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40:C40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53:C53"/>
    <mergeCell ref="B54:C54"/>
    <mergeCell ref="B56:C56"/>
    <mergeCell ref="B57:C57"/>
    <mergeCell ref="B51:C51"/>
    <mergeCell ref="B52:C52"/>
    <mergeCell ref="B48:C48"/>
    <mergeCell ref="B49:C49"/>
    <mergeCell ref="B50:C50"/>
    <mergeCell ref="B41:C41"/>
    <mergeCell ref="B42:C42"/>
    <mergeCell ref="B43:C43"/>
    <mergeCell ref="B44:C44"/>
    <mergeCell ref="B45:C45"/>
    <mergeCell ref="B47:C47"/>
    <mergeCell ref="B62:C62"/>
    <mergeCell ref="B61:C61"/>
    <mergeCell ref="A60:A62"/>
    <mergeCell ref="A55:D55"/>
    <mergeCell ref="A59:D59"/>
    <mergeCell ref="B58:C58"/>
  </mergeCells>
  <printOptions horizontalCentered="1"/>
  <pageMargins left="0.35433070866141736" right="0.31496062992125984" top="0.43307086614173229" bottom="0.47244094488188981" header="0.15748031496062992" footer="0.15748031496062992"/>
  <pageSetup scale="62" firstPageNumber="0" orientation="portrait" useFirstPageNumber="1"/>
  <headerFooter alignWithMargins="0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769C964-CE08-6340-B817-41FDEE579B4C}">
          <x14:formula1>
            <xm:f>Listas!$B$4:$B$6</xm:f>
          </x14:formula1>
          <xm:sqref>D12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96D409-35A5-8344-92B4-18ADAAEAC4EA}">
  <dimension ref="A1:ZR615"/>
  <sheetViews>
    <sheetView tabSelected="1" topLeftCell="B79" workbookViewId="0">
      <selection activeCell="L5" sqref="L5"/>
    </sheetView>
  </sheetViews>
  <sheetFormatPr baseColWidth="10" defaultColWidth="11" defaultRowHeight="15.6"/>
  <cols>
    <col min="1" max="1" width="10.5" style="2" hidden="1" customWidth="1"/>
    <col min="2" max="2" width="14.19921875" style="2" customWidth="1"/>
    <col min="3" max="3" width="45.19921875" customWidth="1"/>
    <col min="4" max="4" width="36" customWidth="1"/>
    <col min="5" max="5" width="10.796875" style="2" customWidth="1"/>
    <col min="6" max="6" width="12" style="17" customWidth="1"/>
    <col min="7" max="7" width="5" style="2" customWidth="1"/>
    <col min="8" max="8" width="16.69921875" style="3" customWidth="1"/>
    <col min="9" max="9" width="22.5" style="2" customWidth="1"/>
    <col min="10" max="10" width="22.796875" style="3" customWidth="1"/>
    <col min="11" max="11" width="23.796875" style="2" customWidth="1"/>
    <col min="12" max="12" width="23.796875" customWidth="1"/>
  </cols>
  <sheetData>
    <row r="1" spans="1:694">
      <c r="A1" s="1" t="s">
        <v>89</v>
      </c>
    </row>
    <row r="2" spans="1:694" ht="49.95" customHeight="1">
      <c r="A2" s="1" t="s">
        <v>90</v>
      </c>
      <c r="B2" s="103" t="s">
        <v>504</v>
      </c>
      <c r="C2" s="103"/>
      <c r="D2" s="103"/>
      <c r="E2" s="103"/>
      <c r="F2" s="103"/>
      <c r="G2" s="103"/>
      <c r="H2" s="103"/>
      <c r="I2" s="103"/>
      <c r="J2" s="103"/>
      <c r="K2" s="103"/>
    </row>
    <row r="3" spans="1:694">
      <c r="B3" s="20"/>
      <c r="C3" s="21"/>
      <c r="D3" s="21"/>
      <c r="E3" s="20"/>
      <c r="F3" s="20"/>
      <c r="G3" s="20"/>
      <c r="H3" s="22"/>
      <c r="I3" s="20"/>
      <c r="J3" s="22"/>
      <c r="K3" s="20"/>
    </row>
    <row r="4" spans="1:694" s="11" customFormat="1">
      <c r="A4" s="10" t="s">
        <v>91</v>
      </c>
      <c r="B4" s="54">
        <v>1000</v>
      </c>
      <c r="C4" s="54" t="s">
        <v>92</v>
      </c>
      <c r="D4" s="54" t="s">
        <v>93</v>
      </c>
      <c r="E4" s="54" t="s">
        <v>94</v>
      </c>
      <c r="F4" s="54" t="s">
        <v>95</v>
      </c>
      <c r="G4" s="54" t="s">
        <v>96</v>
      </c>
      <c r="H4" s="55" t="s">
        <v>97</v>
      </c>
      <c r="I4" s="54" t="s">
        <v>86</v>
      </c>
      <c r="J4" s="55" t="s">
        <v>98</v>
      </c>
      <c r="K4" s="54" t="s">
        <v>99</v>
      </c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2"/>
      <c r="QU4" s="12"/>
      <c r="QV4" s="12"/>
      <c r="QW4" s="12"/>
      <c r="QX4" s="12"/>
      <c r="QY4" s="12"/>
      <c r="QZ4" s="12"/>
      <c r="RA4" s="12"/>
      <c r="RB4" s="12"/>
      <c r="RC4" s="12"/>
      <c r="RD4" s="12"/>
      <c r="RE4" s="12"/>
      <c r="RF4" s="12"/>
      <c r="RG4" s="12"/>
      <c r="RH4" s="12"/>
      <c r="RI4" s="12"/>
      <c r="RJ4" s="12"/>
      <c r="RK4" s="12"/>
      <c r="RL4" s="12"/>
      <c r="RM4" s="12"/>
      <c r="RN4" s="12"/>
      <c r="RO4" s="12"/>
      <c r="RP4" s="12"/>
      <c r="RQ4" s="12"/>
      <c r="RR4" s="12"/>
      <c r="RS4" s="12"/>
      <c r="RT4" s="12"/>
      <c r="RU4" s="12"/>
      <c r="RV4" s="12"/>
      <c r="RW4" s="12"/>
      <c r="RX4" s="12"/>
      <c r="RY4" s="12"/>
      <c r="RZ4" s="12"/>
      <c r="SA4" s="12"/>
      <c r="SB4" s="12"/>
      <c r="SC4" s="12"/>
      <c r="SD4" s="12"/>
      <c r="SE4" s="12"/>
      <c r="SF4" s="12"/>
      <c r="SG4" s="12"/>
      <c r="SH4" s="12"/>
      <c r="SI4" s="12"/>
      <c r="SJ4" s="12"/>
      <c r="SK4" s="12"/>
      <c r="SL4" s="12"/>
      <c r="SM4" s="12"/>
      <c r="SN4" s="12"/>
      <c r="SO4" s="12"/>
      <c r="SP4" s="12"/>
      <c r="SQ4" s="12"/>
      <c r="SR4" s="12"/>
      <c r="SS4" s="12"/>
      <c r="ST4" s="12"/>
      <c r="SU4" s="12"/>
      <c r="SV4" s="12"/>
      <c r="SW4" s="12"/>
      <c r="SX4" s="12"/>
      <c r="SY4" s="12"/>
      <c r="SZ4" s="12"/>
      <c r="TA4" s="12"/>
      <c r="TB4" s="12"/>
      <c r="TC4" s="12"/>
      <c r="TD4" s="12"/>
      <c r="TE4" s="12"/>
      <c r="TF4" s="12"/>
      <c r="TG4" s="12"/>
      <c r="TH4" s="12"/>
      <c r="TI4" s="12"/>
      <c r="TJ4" s="12"/>
      <c r="TK4" s="12"/>
      <c r="TL4" s="12"/>
      <c r="TM4" s="12"/>
      <c r="TN4" s="12"/>
      <c r="TO4" s="12"/>
      <c r="TP4" s="12"/>
      <c r="TQ4" s="12"/>
      <c r="TR4" s="12"/>
      <c r="TS4" s="12"/>
      <c r="TT4" s="12"/>
      <c r="TU4" s="12"/>
      <c r="TV4" s="12"/>
      <c r="TW4" s="12"/>
      <c r="TX4" s="12"/>
      <c r="TY4" s="12"/>
      <c r="TZ4" s="12"/>
      <c r="UA4" s="12"/>
      <c r="UB4" s="12"/>
      <c r="UC4" s="12"/>
      <c r="UD4" s="12"/>
      <c r="UE4" s="12"/>
      <c r="UF4" s="12"/>
      <c r="UG4" s="12"/>
      <c r="UH4" s="12"/>
      <c r="UI4" s="12"/>
      <c r="UJ4" s="12"/>
      <c r="UK4" s="12"/>
      <c r="UL4" s="12"/>
      <c r="UM4" s="12"/>
      <c r="UN4" s="12"/>
      <c r="UO4" s="12"/>
      <c r="UP4" s="12"/>
      <c r="UQ4" s="12"/>
      <c r="UR4" s="12"/>
      <c r="US4" s="12"/>
      <c r="UT4" s="12"/>
      <c r="UU4" s="12"/>
      <c r="UV4" s="12"/>
      <c r="UW4" s="12"/>
      <c r="UX4" s="12"/>
      <c r="UY4" s="12"/>
      <c r="UZ4" s="12"/>
      <c r="VA4" s="12"/>
      <c r="VB4" s="12"/>
      <c r="VC4" s="12"/>
      <c r="VD4" s="12"/>
      <c r="VE4" s="12"/>
      <c r="VF4" s="12"/>
      <c r="VG4" s="12"/>
      <c r="VH4" s="12"/>
      <c r="VI4" s="12"/>
      <c r="VJ4" s="12"/>
      <c r="VK4" s="12"/>
      <c r="VL4" s="12"/>
      <c r="VM4" s="12"/>
      <c r="VN4" s="12"/>
      <c r="VO4" s="12"/>
      <c r="VP4" s="12"/>
      <c r="VQ4" s="12"/>
      <c r="VR4" s="12"/>
      <c r="VS4" s="12"/>
      <c r="VT4" s="12"/>
      <c r="VU4" s="12"/>
      <c r="VV4" s="12"/>
      <c r="VW4" s="12"/>
      <c r="VX4" s="12"/>
      <c r="VY4" s="12"/>
      <c r="VZ4" s="12"/>
      <c r="WA4" s="12"/>
      <c r="WB4" s="12"/>
      <c r="WC4" s="12"/>
      <c r="WD4" s="12"/>
      <c r="WE4" s="12"/>
      <c r="WF4" s="12"/>
      <c r="WG4" s="12"/>
      <c r="WH4" s="12"/>
      <c r="WI4" s="12"/>
      <c r="WJ4" s="12"/>
      <c r="WK4" s="12"/>
      <c r="WL4" s="12"/>
      <c r="WM4" s="12"/>
      <c r="WN4" s="12"/>
      <c r="WO4" s="12"/>
      <c r="WP4" s="12"/>
      <c r="WQ4" s="12"/>
      <c r="WR4" s="12"/>
      <c r="WS4" s="12"/>
      <c r="WT4" s="12"/>
      <c r="WU4" s="12"/>
      <c r="WV4" s="12"/>
      <c r="WW4" s="12"/>
      <c r="WX4" s="12"/>
      <c r="WY4" s="12"/>
      <c r="WZ4" s="12"/>
      <c r="XA4" s="12"/>
      <c r="XB4" s="12"/>
      <c r="XC4" s="12"/>
      <c r="XD4" s="12"/>
      <c r="XE4" s="12"/>
      <c r="XF4" s="12"/>
      <c r="XG4" s="12"/>
      <c r="XH4" s="12"/>
      <c r="XI4" s="12"/>
      <c r="XJ4" s="12"/>
      <c r="XK4" s="12"/>
      <c r="XL4" s="12"/>
      <c r="XM4" s="12"/>
      <c r="XN4" s="12"/>
      <c r="XO4" s="12"/>
      <c r="XP4" s="12"/>
      <c r="XQ4" s="12"/>
      <c r="XR4" s="12"/>
      <c r="XS4" s="12"/>
      <c r="XT4" s="12"/>
      <c r="XU4" s="12"/>
      <c r="XV4" s="12"/>
      <c r="XW4" s="12"/>
      <c r="XX4" s="12"/>
      <c r="XY4" s="12"/>
      <c r="XZ4" s="12"/>
      <c r="YA4" s="12"/>
      <c r="YB4" s="12"/>
      <c r="YC4" s="12"/>
      <c r="YD4" s="12"/>
      <c r="YE4" s="12"/>
      <c r="YF4" s="12"/>
      <c r="YG4" s="12"/>
      <c r="YH4" s="12"/>
      <c r="YI4" s="12"/>
      <c r="YJ4" s="12"/>
      <c r="YK4" s="12"/>
      <c r="YL4" s="12"/>
      <c r="YM4" s="12"/>
      <c r="YN4" s="12"/>
      <c r="YO4" s="12"/>
      <c r="YP4" s="12"/>
      <c r="YQ4" s="12"/>
      <c r="YR4" s="12"/>
      <c r="YS4" s="12"/>
      <c r="YT4" s="12"/>
      <c r="YU4" s="12"/>
      <c r="YV4" s="12"/>
      <c r="YW4" s="12"/>
      <c r="YX4" s="12"/>
      <c r="YY4" s="12"/>
      <c r="YZ4" s="12"/>
      <c r="ZA4" s="12"/>
      <c r="ZB4" s="12"/>
      <c r="ZC4" s="12"/>
      <c r="ZD4" s="12"/>
      <c r="ZE4" s="12"/>
      <c r="ZF4" s="12"/>
      <c r="ZG4" s="12"/>
      <c r="ZH4" s="12"/>
      <c r="ZI4" s="12"/>
      <c r="ZJ4" s="12"/>
      <c r="ZK4" s="12"/>
      <c r="ZL4" s="12"/>
      <c r="ZM4" s="12"/>
      <c r="ZN4" s="12"/>
      <c r="ZO4" s="12"/>
      <c r="ZP4" s="12"/>
      <c r="ZQ4" s="12"/>
      <c r="ZR4" s="12"/>
    </row>
    <row r="5" spans="1:694" s="11" customFormat="1">
      <c r="A5" s="13"/>
      <c r="B5" s="18" t="s">
        <v>100</v>
      </c>
      <c r="C5" s="20"/>
      <c r="D5" s="18"/>
      <c r="E5" s="18"/>
      <c r="F5" s="18"/>
      <c r="G5" s="18"/>
      <c r="H5" s="19"/>
      <c r="I5" s="18"/>
      <c r="J5" s="19"/>
      <c r="K5" s="18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  <c r="IK5" s="12"/>
      <c r="IL5" s="12"/>
      <c r="IM5" s="12"/>
      <c r="IN5" s="12"/>
      <c r="IO5" s="12"/>
      <c r="IP5" s="12"/>
      <c r="IQ5" s="12"/>
      <c r="IR5" s="12"/>
      <c r="IS5" s="12"/>
      <c r="IT5" s="12"/>
      <c r="IU5" s="12"/>
      <c r="IV5" s="12"/>
      <c r="IW5" s="12"/>
      <c r="IX5" s="12"/>
      <c r="IY5" s="12"/>
      <c r="IZ5" s="12"/>
      <c r="JA5" s="12"/>
      <c r="JB5" s="12"/>
      <c r="JC5" s="12"/>
      <c r="JD5" s="12"/>
      <c r="JE5" s="12"/>
      <c r="JF5" s="12"/>
      <c r="JG5" s="12"/>
      <c r="JH5" s="12"/>
      <c r="JI5" s="12"/>
      <c r="JJ5" s="12"/>
      <c r="JK5" s="12"/>
      <c r="JL5" s="12"/>
      <c r="JM5" s="12"/>
      <c r="JN5" s="12"/>
      <c r="JO5" s="12"/>
      <c r="JP5" s="12"/>
      <c r="JQ5" s="12"/>
      <c r="JR5" s="12"/>
      <c r="JS5" s="12"/>
      <c r="JT5" s="12"/>
      <c r="JU5" s="12"/>
      <c r="JV5" s="12"/>
      <c r="JW5" s="12"/>
      <c r="JX5" s="12"/>
      <c r="JY5" s="12"/>
      <c r="JZ5" s="12"/>
      <c r="KA5" s="12"/>
      <c r="KB5" s="12"/>
      <c r="KC5" s="12"/>
      <c r="KD5" s="12"/>
      <c r="KE5" s="12"/>
      <c r="KF5" s="12"/>
      <c r="KG5" s="12"/>
      <c r="KH5" s="12"/>
      <c r="KI5" s="12"/>
      <c r="KJ5" s="12"/>
      <c r="KK5" s="12"/>
      <c r="KL5" s="12"/>
      <c r="KM5" s="12"/>
      <c r="KN5" s="12"/>
      <c r="KO5" s="12"/>
      <c r="KP5" s="12"/>
      <c r="KQ5" s="12"/>
      <c r="KR5" s="12"/>
      <c r="KS5" s="12"/>
      <c r="KT5" s="12"/>
      <c r="KU5" s="12"/>
      <c r="KV5" s="12"/>
      <c r="KW5" s="12"/>
      <c r="KX5" s="12"/>
      <c r="KY5" s="12"/>
      <c r="KZ5" s="12"/>
      <c r="LA5" s="12"/>
      <c r="LB5" s="12"/>
      <c r="LC5" s="12"/>
      <c r="LD5" s="12"/>
      <c r="LE5" s="12"/>
      <c r="LF5" s="12"/>
      <c r="LG5" s="12"/>
      <c r="LH5" s="12"/>
      <c r="LI5" s="12"/>
      <c r="LJ5" s="12"/>
      <c r="LK5" s="12"/>
      <c r="LL5" s="12"/>
      <c r="LM5" s="12"/>
      <c r="LN5" s="12"/>
      <c r="LO5" s="12"/>
      <c r="LP5" s="12"/>
      <c r="LQ5" s="12"/>
      <c r="LR5" s="12"/>
      <c r="LS5" s="12"/>
      <c r="LT5" s="12"/>
      <c r="LU5" s="12"/>
      <c r="LV5" s="12"/>
      <c r="LW5" s="12"/>
      <c r="LX5" s="12"/>
      <c r="LY5" s="12"/>
      <c r="LZ5" s="12"/>
      <c r="MA5" s="12"/>
      <c r="MB5" s="12"/>
      <c r="MC5" s="12"/>
      <c r="MD5" s="12"/>
      <c r="ME5" s="12"/>
      <c r="MF5" s="12"/>
      <c r="MG5" s="12"/>
      <c r="MH5" s="12"/>
      <c r="MI5" s="12"/>
      <c r="MJ5" s="12"/>
      <c r="MK5" s="12"/>
      <c r="ML5" s="12"/>
      <c r="MM5" s="12"/>
      <c r="MN5" s="12"/>
      <c r="MO5" s="12"/>
      <c r="MP5" s="12"/>
      <c r="MQ5" s="12"/>
      <c r="MR5" s="12"/>
      <c r="MS5" s="12"/>
      <c r="MT5" s="12"/>
      <c r="MU5" s="12"/>
      <c r="MV5" s="12"/>
      <c r="MW5" s="12"/>
      <c r="MX5" s="12"/>
      <c r="MY5" s="12"/>
      <c r="MZ5" s="12"/>
      <c r="NA5" s="12"/>
      <c r="NB5" s="12"/>
      <c r="NC5" s="12"/>
      <c r="ND5" s="12"/>
      <c r="NE5" s="12"/>
      <c r="NF5" s="12"/>
      <c r="NG5" s="12"/>
      <c r="NH5" s="12"/>
      <c r="NI5" s="12"/>
      <c r="NJ5" s="12"/>
      <c r="NK5" s="12"/>
      <c r="NL5" s="12"/>
      <c r="NM5" s="12"/>
      <c r="NN5" s="12"/>
      <c r="NO5" s="12"/>
      <c r="NP5" s="12"/>
      <c r="NQ5" s="12"/>
      <c r="NR5" s="12"/>
      <c r="NS5" s="12"/>
      <c r="NT5" s="12"/>
      <c r="NU5" s="12"/>
      <c r="NV5" s="12"/>
      <c r="NW5" s="12"/>
      <c r="NX5" s="12"/>
      <c r="NY5" s="12"/>
      <c r="NZ5" s="12"/>
      <c r="OA5" s="12"/>
      <c r="OB5" s="12"/>
      <c r="OC5" s="12"/>
      <c r="OD5" s="12"/>
      <c r="OE5" s="12"/>
      <c r="OF5" s="12"/>
      <c r="OG5" s="12"/>
      <c r="OH5" s="12"/>
      <c r="OI5" s="12"/>
      <c r="OJ5" s="12"/>
      <c r="OK5" s="12"/>
      <c r="OL5" s="12"/>
      <c r="OM5" s="12"/>
      <c r="ON5" s="12"/>
      <c r="OO5" s="12"/>
      <c r="OP5" s="12"/>
      <c r="OQ5" s="12"/>
      <c r="OR5" s="12"/>
      <c r="OS5" s="12"/>
      <c r="OT5" s="12"/>
      <c r="OU5" s="12"/>
      <c r="OV5" s="12"/>
      <c r="OW5" s="12"/>
      <c r="OX5" s="12"/>
      <c r="OY5" s="12"/>
      <c r="OZ5" s="12"/>
      <c r="PA5" s="12"/>
      <c r="PB5" s="12"/>
      <c r="PC5" s="12"/>
      <c r="PD5" s="12"/>
      <c r="PE5" s="12"/>
      <c r="PF5" s="12"/>
      <c r="PG5" s="12"/>
      <c r="PH5" s="12"/>
      <c r="PI5" s="12"/>
      <c r="PJ5" s="12"/>
      <c r="PK5" s="12"/>
      <c r="PL5" s="12"/>
      <c r="PM5" s="12"/>
      <c r="PN5" s="12"/>
      <c r="PO5" s="12"/>
      <c r="PP5" s="12"/>
      <c r="PQ5" s="12"/>
      <c r="PR5" s="12"/>
      <c r="PS5" s="12"/>
      <c r="PT5" s="12"/>
      <c r="PU5" s="12"/>
      <c r="PV5" s="12"/>
      <c r="PW5" s="12"/>
      <c r="PX5" s="12"/>
      <c r="PY5" s="12"/>
      <c r="PZ5" s="12"/>
      <c r="QA5" s="12"/>
      <c r="QB5" s="12"/>
      <c r="QC5" s="12"/>
      <c r="QD5" s="12"/>
      <c r="QE5" s="12"/>
      <c r="QF5" s="12"/>
      <c r="QG5" s="12"/>
      <c r="QH5" s="12"/>
      <c r="QI5" s="12"/>
      <c r="QJ5" s="12"/>
      <c r="QK5" s="12"/>
      <c r="QL5" s="12"/>
      <c r="QM5" s="12"/>
      <c r="QN5" s="12"/>
      <c r="QO5" s="12"/>
      <c r="QP5" s="12"/>
      <c r="QQ5" s="12"/>
      <c r="QR5" s="12"/>
      <c r="QS5" s="12"/>
      <c r="QT5" s="12"/>
      <c r="QU5" s="12"/>
      <c r="QV5" s="12"/>
      <c r="QW5" s="12"/>
      <c r="QX5" s="12"/>
      <c r="QY5" s="12"/>
      <c r="QZ5" s="12"/>
      <c r="RA5" s="12"/>
      <c r="RB5" s="12"/>
      <c r="RC5" s="12"/>
      <c r="RD5" s="12"/>
      <c r="RE5" s="12"/>
      <c r="RF5" s="12"/>
      <c r="RG5" s="12"/>
      <c r="RH5" s="12"/>
      <c r="RI5" s="12"/>
      <c r="RJ5" s="12"/>
      <c r="RK5" s="12"/>
      <c r="RL5" s="12"/>
      <c r="RM5" s="12"/>
      <c r="RN5" s="12"/>
      <c r="RO5" s="12"/>
      <c r="RP5" s="12"/>
      <c r="RQ5" s="12"/>
      <c r="RR5" s="12"/>
      <c r="RS5" s="12"/>
      <c r="RT5" s="12"/>
      <c r="RU5" s="12"/>
      <c r="RV5" s="12"/>
      <c r="RW5" s="12"/>
      <c r="RX5" s="12"/>
      <c r="RY5" s="12"/>
      <c r="RZ5" s="12"/>
      <c r="SA5" s="12"/>
      <c r="SB5" s="12"/>
      <c r="SC5" s="12"/>
      <c r="SD5" s="12"/>
      <c r="SE5" s="12"/>
      <c r="SF5" s="12"/>
      <c r="SG5" s="12"/>
      <c r="SH5" s="12"/>
      <c r="SI5" s="12"/>
      <c r="SJ5" s="12"/>
      <c r="SK5" s="12"/>
      <c r="SL5" s="12"/>
      <c r="SM5" s="12"/>
      <c r="SN5" s="12"/>
      <c r="SO5" s="12"/>
      <c r="SP5" s="12"/>
      <c r="SQ5" s="12"/>
      <c r="SR5" s="12"/>
      <c r="SS5" s="12"/>
      <c r="ST5" s="12"/>
      <c r="SU5" s="12"/>
      <c r="SV5" s="12"/>
      <c r="SW5" s="12"/>
      <c r="SX5" s="12"/>
      <c r="SY5" s="12"/>
      <c r="SZ5" s="12"/>
      <c r="TA5" s="12"/>
      <c r="TB5" s="12"/>
      <c r="TC5" s="12"/>
      <c r="TD5" s="12"/>
      <c r="TE5" s="12"/>
      <c r="TF5" s="12"/>
      <c r="TG5" s="12"/>
      <c r="TH5" s="12"/>
      <c r="TI5" s="12"/>
      <c r="TJ5" s="12"/>
      <c r="TK5" s="12"/>
      <c r="TL5" s="12"/>
      <c r="TM5" s="12"/>
      <c r="TN5" s="12"/>
      <c r="TO5" s="12"/>
      <c r="TP5" s="12"/>
      <c r="TQ5" s="12"/>
      <c r="TR5" s="12"/>
      <c r="TS5" s="12"/>
      <c r="TT5" s="12"/>
      <c r="TU5" s="12"/>
      <c r="TV5" s="12"/>
      <c r="TW5" s="12"/>
      <c r="TX5" s="12"/>
      <c r="TY5" s="12"/>
      <c r="TZ5" s="12"/>
      <c r="UA5" s="12"/>
      <c r="UB5" s="12"/>
      <c r="UC5" s="12"/>
      <c r="UD5" s="12"/>
      <c r="UE5" s="12"/>
      <c r="UF5" s="12"/>
      <c r="UG5" s="12"/>
      <c r="UH5" s="12"/>
      <c r="UI5" s="12"/>
      <c r="UJ5" s="12"/>
      <c r="UK5" s="12"/>
      <c r="UL5" s="12"/>
      <c r="UM5" s="12"/>
      <c r="UN5" s="12"/>
      <c r="UO5" s="12"/>
      <c r="UP5" s="12"/>
      <c r="UQ5" s="12"/>
      <c r="UR5" s="12"/>
      <c r="US5" s="12"/>
      <c r="UT5" s="12"/>
      <c r="UU5" s="12"/>
      <c r="UV5" s="12"/>
      <c r="UW5" s="12"/>
      <c r="UX5" s="12"/>
      <c r="UY5" s="12"/>
      <c r="UZ5" s="12"/>
      <c r="VA5" s="12"/>
      <c r="VB5" s="12"/>
      <c r="VC5" s="12"/>
      <c r="VD5" s="12"/>
      <c r="VE5" s="12"/>
      <c r="VF5" s="12"/>
      <c r="VG5" s="12"/>
      <c r="VH5" s="12"/>
      <c r="VI5" s="12"/>
      <c r="VJ5" s="12"/>
      <c r="VK5" s="12"/>
      <c r="VL5" s="12"/>
      <c r="VM5" s="12"/>
      <c r="VN5" s="12"/>
      <c r="VO5" s="12"/>
      <c r="VP5" s="12"/>
      <c r="VQ5" s="12"/>
      <c r="VR5" s="12"/>
      <c r="VS5" s="12"/>
      <c r="VT5" s="12"/>
      <c r="VU5" s="12"/>
      <c r="VV5" s="12"/>
      <c r="VW5" s="12"/>
      <c r="VX5" s="12"/>
      <c r="VY5" s="12"/>
      <c r="VZ5" s="12"/>
      <c r="WA5" s="12"/>
      <c r="WB5" s="12"/>
      <c r="WC5" s="12"/>
      <c r="WD5" s="12"/>
      <c r="WE5" s="12"/>
      <c r="WF5" s="12"/>
      <c r="WG5" s="12"/>
      <c r="WH5" s="12"/>
      <c r="WI5" s="12"/>
      <c r="WJ5" s="12"/>
      <c r="WK5" s="12"/>
      <c r="WL5" s="12"/>
      <c r="WM5" s="12"/>
      <c r="WN5" s="12"/>
      <c r="WO5" s="12"/>
      <c r="WP5" s="12"/>
      <c r="WQ5" s="12"/>
      <c r="WR5" s="12"/>
      <c r="WS5" s="12"/>
      <c r="WT5" s="12"/>
      <c r="WU5" s="12"/>
      <c r="WV5" s="12"/>
      <c r="WW5" s="12"/>
      <c r="WX5" s="12"/>
      <c r="WY5" s="12"/>
      <c r="WZ5" s="12"/>
      <c r="XA5" s="12"/>
      <c r="XB5" s="12"/>
      <c r="XC5" s="12"/>
      <c r="XD5" s="12"/>
      <c r="XE5" s="12"/>
      <c r="XF5" s="12"/>
      <c r="XG5" s="12"/>
      <c r="XH5" s="12"/>
      <c r="XI5" s="12"/>
      <c r="XJ5" s="12"/>
      <c r="XK5" s="12"/>
      <c r="XL5" s="12"/>
      <c r="XM5" s="12"/>
      <c r="XN5" s="12"/>
      <c r="XO5" s="12"/>
      <c r="XP5" s="12"/>
      <c r="XQ5" s="12"/>
      <c r="XR5" s="12"/>
      <c r="XS5" s="12"/>
      <c r="XT5" s="12"/>
      <c r="XU5" s="12"/>
      <c r="XV5" s="12"/>
      <c r="XW5" s="12"/>
      <c r="XX5" s="12"/>
      <c r="XY5" s="12"/>
      <c r="XZ5" s="12"/>
      <c r="YA5" s="12"/>
      <c r="YB5" s="12"/>
      <c r="YC5" s="12"/>
      <c r="YD5" s="12"/>
      <c r="YE5" s="12"/>
      <c r="YF5" s="12"/>
      <c r="YG5" s="12"/>
      <c r="YH5" s="12"/>
      <c r="YI5" s="12"/>
      <c r="YJ5" s="12"/>
      <c r="YK5" s="12"/>
      <c r="YL5" s="12"/>
      <c r="YM5" s="12"/>
      <c r="YN5" s="12"/>
      <c r="YO5" s="12"/>
      <c r="YP5" s="12"/>
      <c r="YQ5" s="12"/>
      <c r="YR5" s="12"/>
      <c r="YS5" s="12"/>
      <c r="YT5" s="12"/>
      <c r="YU5" s="12"/>
      <c r="YV5" s="12"/>
      <c r="YW5" s="12"/>
      <c r="YX5" s="12"/>
      <c r="YY5" s="12"/>
      <c r="YZ5" s="12"/>
      <c r="ZA5" s="12"/>
      <c r="ZB5" s="12"/>
      <c r="ZC5" s="12"/>
      <c r="ZD5" s="12"/>
      <c r="ZE5" s="12"/>
      <c r="ZF5" s="12"/>
      <c r="ZG5" s="12"/>
      <c r="ZH5" s="12"/>
      <c r="ZI5" s="12"/>
      <c r="ZJ5" s="12"/>
      <c r="ZK5" s="12"/>
      <c r="ZL5" s="12"/>
      <c r="ZM5" s="12"/>
      <c r="ZN5" s="12"/>
      <c r="ZO5" s="12"/>
      <c r="ZP5" s="12"/>
      <c r="ZQ5" s="12"/>
      <c r="ZR5" s="12"/>
    </row>
    <row r="6" spans="1:694">
      <c r="A6" s="2">
        <v>1000</v>
      </c>
      <c r="B6" s="20">
        <v>1001</v>
      </c>
      <c r="C6" s="21" t="s">
        <v>101</v>
      </c>
      <c r="D6" s="21" t="s">
        <v>102</v>
      </c>
      <c r="E6" s="20">
        <v>1</v>
      </c>
      <c r="F6" s="20" t="s">
        <v>103</v>
      </c>
      <c r="G6" s="20">
        <v>1</v>
      </c>
      <c r="H6" s="22"/>
      <c r="I6" s="23">
        <f>E6*G6*H6</f>
        <v>0</v>
      </c>
      <c r="J6" s="22">
        <v>0</v>
      </c>
      <c r="K6" s="23">
        <f>I6</f>
        <v>0</v>
      </c>
    </row>
    <row r="7" spans="1:694">
      <c r="A7" s="2">
        <v>1000</v>
      </c>
      <c r="B7" s="20">
        <v>1002</v>
      </c>
      <c r="C7" s="21" t="s">
        <v>104</v>
      </c>
      <c r="D7" s="21" t="s">
        <v>105</v>
      </c>
      <c r="E7" s="20">
        <v>1</v>
      </c>
      <c r="F7" s="20" t="s">
        <v>103</v>
      </c>
      <c r="G7" s="20">
        <v>1</v>
      </c>
      <c r="H7" s="22"/>
      <c r="I7" s="23">
        <f t="shared" ref="I7:I8" si="0">E7*G7*H7</f>
        <v>0</v>
      </c>
      <c r="J7" s="22">
        <v>0</v>
      </c>
      <c r="K7" s="23">
        <f t="shared" ref="K7" si="1">I7</f>
        <v>0</v>
      </c>
    </row>
    <row r="8" spans="1:694">
      <c r="A8" s="2">
        <v>1000</v>
      </c>
      <c r="B8" s="20">
        <v>1003</v>
      </c>
      <c r="C8" s="21" t="s">
        <v>106</v>
      </c>
      <c r="D8" s="21" t="s">
        <v>107</v>
      </c>
      <c r="E8" s="20">
        <v>1</v>
      </c>
      <c r="F8" s="20" t="s">
        <v>103</v>
      </c>
      <c r="G8" s="20">
        <v>1</v>
      </c>
      <c r="H8" s="22"/>
      <c r="I8" s="23">
        <f t="shared" si="0"/>
        <v>0</v>
      </c>
      <c r="J8" s="22">
        <f>I8*0.18</f>
        <v>0</v>
      </c>
      <c r="K8" s="23">
        <f>I8+J8</f>
        <v>0</v>
      </c>
    </row>
    <row r="9" spans="1:694">
      <c r="A9" s="2">
        <v>1000</v>
      </c>
      <c r="B9" s="20">
        <v>1004</v>
      </c>
      <c r="C9" s="21" t="s">
        <v>108</v>
      </c>
      <c r="D9" s="21" t="s">
        <v>109</v>
      </c>
      <c r="E9" s="20">
        <v>1</v>
      </c>
      <c r="F9" s="20" t="s">
        <v>103</v>
      </c>
      <c r="G9" s="20">
        <v>1</v>
      </c>
      <c r="H9" s="22"/>
      <c r="I9" s="23">
        <f>H9</f>
        <v>0</v>
      </c>
      <c r="J9" s="22">
        <f t="shared" ref="J9:J11" si="2">I9*0.18</f>
        <v>0</v>
      </c>
      <c r="K9" s="23">
        <f t="shared" ref="K9:K12" si="3">I9+J9</f>
        <v>0</v>
      </c>
    </row>
    <row r="10" spans="1:694">
      <c r="A10" s="2">
        <v>1000</v>
      </c>
      <c r="B10" s="20">
        <v>1005</v>
      </c>
      <c r="C10" s="21" t="s">
        <v>110</v>
      </c>
      <c r="D10" s="21" t="s">
        <v>111</v>
      </c>
      <c r="E10" s="20">
        <v>1</v>
      </c>
      <c r="F10" s="20" t="s">
        <v>103</v>
      </c>
      <c r="G10" s="20">
        <v>1</v>
      </c>
      <c r="H10" s="22">
        <v>0</v>
      </c>
      <c r="I10" s="23">
        <f>H10</f>
        <v>0</v>
      </c>
      <c r="J10" s="22">
        <f t="shared" si="2"/>
        <v>0</v>
      </c>
      <c r="K10" s="23">
        <f t="shared" si="3"/>
        <v>0</v>
      </c>
    </row>
    <row r="11" spans="1:694" ht="30">
      <c r="B11" s="20">
        <v>1006</v>
      </c>
      <c r="C11" s="21" t="s">
        <v>112</v>
      </c>
      <c r="D11" s="21" t="s">
        <v>112</v>
      </c>
      <c r="E11" s="20">
        <v>1</v>
      </c>
      <c r="F11" s="20" t="s">
        <v>113</v>
      </c>
      <c r="G11" s="20">
        <v>1</v>
      </c>
      <c r="H11" s="24"/>
      <c r="I11" s="23">
        <f>H11</f>
        <v>0</v>
      </c>
      <c r="J11" s="24">
        <f t="shared" si="2"/>
        <v>0</v>
      </c>
      <c r="K11" s="23">
        <f t="shared" si="3"/>
        <v>0</v>
      </c>
    </row>
    <row r="12" spans="1:694">
      <c r="B12" s="20">
        <v>1007</v>
      </c>
      <c r="C12" s="21" t="s">
        <v>114</v>
      </c>
      <c r="D12" s="21" t="s">
        <v>115</v>
      </c>
      <c r="E12" s="20">
        <v>1</v>
      </c>
      <c r="F12" s="20" t="s">
        <v>103</v>
      </c>
      <c r="G12" s="20">
        <v>1</v>
      </c>
      <c r="H12" s="24"/>
      <c r="I12" s="23">
        <f>H12</f>
        <v>0</v>
      </c>
      <c r="J12" s="24">
        <v>0</v>
      </c>
      <c r="K12" s="23">
        <f t="shared" si="3"/>
        <v>0</v>
      </c>
    </row>
    <row r="13" spans="1:694" s="9" customFormat="1">
      <c r="A13" s="12">
        <v>1000</v>
      </c>
      <c r="B13" s="18" t="s">
        <v>116</v>
      </c>
      <c r="C13" s="25"/>
      <c r="D13" s="25"/>
      <c r="E13" s="18"/>
      <c r="F13" s="18"/>
      <c r="G13" s="18"/>
      <c r="H13" s="26"/>
      <c r="I13" s="27">
        <f>SUM(I6:I12)</f>
        <v>0</v>
      </c>
      <c r="J13" s="26">
        <f>SUM(J8:J11)</f>
        <v>0</v>
      </c>
      <c r="K13" s="27">
        <f>SUM(K6:K12)</f>
        <v>0</v>
      </c>
    </row>
    <row r="14" spans="1:694">
      <c r="A14" s="10" t="s">
        <v>91</v>
      </c>
      <c r="B14" s="54">
        <v>1100</v>
      </c>
      <c r="C14" s="54" t="s">
        <v>117</v>
      </c>
      <c r="D14" s="54" t="s">
        <v>93</v>
      </c>
      <c r="E14" s="54" t="s">
        <v>94</v>
      </c>
      <c r="F14" s="54" t="s">
        <v>95</v>
      </c>
      <c r="G14" s="54" t="s">
        <v>96</v>
      </c>
      <c r="H14" s="55" t="s">
        <v>97</v>
      </c>
      <c r="I14" s="54" t="s">
        <v>86</v>
      </c>
      <c r="J14" s="55" t="s">
        <v>98</v>
      </c>
      <c r="K14" s="54" t="s">
        <v>99</v>
      </c>
    </row>
    <row r="15" spans="1:694">
      <c r="A15" s="10"/>
      <c r="B15" s="18" t="s">
        <v>100</v>
      </c>
      <c r="C15" s="18"/>
      <c r="D15" s="18"/>
      <c r="E15" s="18"/>
      <c r="F15" s="18"/>
      <c r="G15" s="18"/>
      <c r="H15" s="19"/>
      <c r="I15" s="18"/>
      <c r="J15" s="19"/>
      <c r="K15" s="18"/>
    </row>
    <row r="16" spans="1:694">
      <c r="A16" s="2">
        <v>1100</v>
      </c>
      <c r="B16" s="20">
        <v>1101</v>
      </c>
      <c r="C16" s="21" t="s">
        <v>118</v>
      </c>
      <c r="D16" s="21" t="s">
        <v>119</v>
      </c>
      <c r="E16" s="20">
        <v>1</v>
      </c>
      <c r="F16" s="20" t="s">
        <v>103</v>
      </c>
      <c r="G16" s="20">
        <v>1</v>
      </c>
      <c r="H16" s="22"/>
      <c r="I16" s="23">
        <f>E16*G16*H16</f>
        <v>0</v>
      </c>
      <c r="J16" s="22">
        <f>I16*0.18</f>
        <v>0</v>
      </c>
      <c r="K16" s="23">
        <f>I16+J16</f>
        <v>0</v>
      </c>
    </row>
    <row r="17" spans="1:11">
      <c r="B17" s="20">
        <v>1101</v>
      </c>
      <c r="C17" s="21" t="s">
        <v>120</v>
      </c>
      <c r="D17" s="21" t="s">
        <v>119</v>
      </c>
      <c r="E17" s="20">
        <v>1</v>
      </c>
      <c r="F17" s="20" t="s">
        <v>103</v>
      </c>
      <c r="G17" s="20">
        <v>1</v>
      </c>
      <c r="H17" s="22">
        <v>0</v>
      </c>
      <c r="I17" s="23">
        <f t="shared" ref="I17:I19" si="4">E17*G17*H17</f>
        <v>0</v>
      </c>
      <c r="J17" s="22">
        <f t="shared" ref="J17:J19" si="5">I17*0.18</f>
        <v>0</v>
      </c>
      <c r="K17" s="23">
        <f t="shared" ref="K17:K19" si="6">I17+J17</f>
        <v>0</v>
      </c>
    </row>
    <row r="18" spans="1:11">
      <c r="B18" s="20">
        <v>1101</v>
      </c>
      <c r="C18" s="21" t="s">
        <v>121</v>
      </c>
      <c r="D18" s="21" t="s">
        <v>119</v>
      </c>
      <c r="E18" s="20">
        <v>1</v>
      </c>
      <c r="F18" s="20" t="s">
        <v>103</v>
      </c>
      <c r="G18" s="20">
        <v>1</v>
      </c>
      <c r="H18" s="22">
        <v>0</v>
      </c>
      <c r="I18" s="23">
        <f t="shared" si="4"/>
        <v>0</v>
      </c>
      <c r="J18" s="22">
        <f t="shared" si="5"/>
        <v>0</v>
      </c>
      <c r="K18" s="23">
        <f t="shared" si="6"/>
        <v>0</v>
      </c>
    </row>
    <row r="19" spans="1:11" ht="30">
      <c r="B19" s="20">
        <v>1102</v>
      </c>
      <c r="C19" s="21" t="s">
        <v>122</v>
      </c>
      <c r="D19" s="21" t="s">
        <v>115</v>
      </c>
      <c r="E19" s="20">
        <v>1</v>
      </c>
      <c r="F19" s="20" t="s">
        <v>103</v>
      </c>
      <c r="G19" s="20">
        <v>1</v>
      </c>
      <c r="H19" s="22">
        <v>0</v>
      </c>
      <c r="I19" s="23">
        <f t="shared" si="4"/>
        <v>0</v>
      </c>
      <c r="J19" s="22">
        <f t="shared" si="5"/>
        <v>0</v>
      </c>
      <c r="K19" s="23">
        <f t="shared" si="6"/>
        <v>0</v>
      </c>
    </row>
    <row r="20" spans="1:11" s="9" customFormat="1">
      <c r="A20" s="12">
        <v>1100</v>
      </c>
      <c r="B20" s="18" t="s">
        <v>116</v>
      </c>
      <c r="C20" s="25"/>
      <c r="D20" s="25"/>
      <c r="E20" s="18"/>
      <c r="F20" s="18"/>
      <c r="G20" s="18"/>
      <c r="H20" s="26"/>
      <c r="I20" s="27">
        <f>I16+I17+I18+I19</f>
        <v>0</v>
      </c>
      <c r="J20" s="26">
        <f>J16+J17+J18+J19</f>
        <v>0</v>
      </c>
      <c r="K20" s="27">
        <f>K16+K17+K18+K19</f>
        <v>0</v>
      </c>
    </row>
    <row r="21" spans="1:11">
      <c r="A21" s="10" t="s">
        <v>91</v>
      </c>
      <c r="B21" s="54">
        <v>1200</v>
      </c>
      <c r="C21" s="54" t="s">
        <v>123</v>
      </c>
      <c r="D21" s="54" t="s">
        <v>93</v>
      </c>
      <c r="E21" s="54" t="s">
        <v>94</v>
      </c>
      <c r="F21" s="54" t="s">
        <v>95</v>
      </c>
      <c r="G21" s="54" t="s">
        <v>96</v>
      </c>
      <c r="H21" s="55" t="s">
        <v>97</v>
      </c>
      <c r="I21" s="54" t="s">
        <v>86</v>
      </c>
      <c r="J21" s="55" t="s">
        <v>98</v>
      </c>
      <c r="K21" s="54" t="s">
        <v>99</v>
      </c>
    </row>
    <row r="22" spans="1:11">
      <c r="A22" s="13"/>
      <c r="B22" s="18" t="s">
        <v>100</v>
      </c>
      <c r="C22" s="18"/>
      <c r="D22" s="18"/>
      <c r="E22" s="18"/>
      <c r="F22" s="18"/>
      <c r="G22" s="18"/>
      <c r="H22" s="19"/>
      <c r="I22" s="18"/>
      <c r="J22" s="19"/>
      <c r="K22" s="18"/>
    </row>
    <row r="23" spans="1:11">
      <c r="A23" s="2">
        <v>1200</v>
      </c>
      <c r="B23" s="20">
        <v>1201</v>
      </c>
      <c r="C23" s="21" t="s">
        <v>123</v>
      </c>
      <c r="D23" s="21" t="s">
        <v>124</v>
      </c>
      <c r="E23" s="20">
        <v>1</v>
      </c>
      <c r="F23" s="20" t="s">
        <v>103</v>
      </c>
      <c r="G23" s="20">
        <v>1</v>
      </c>
      <c r="H23" s="22"/>
      <c r="I23" s="23">
        <f>E23*G23*H23</f>
        <v>0</v>
      </c>
      <c r="J23" s="22">
        <f>I23*0.18</f>
        <v>0</v>
      </c>
      <c r="K23" s="23">
        <f>I23+J23</f>
        <v>0</v>
      </c>
    </row>
    <row r="24" spans="1:11" s="9" customFormat="1">
      <c r="A24" s="12">
        <v>1200</v>
      </c>
      <c r="B24" s="18" t="s">
        <v>116</v>
      </c>
      <c r="C24" s="25"/>
      <c r="D24" s="25"/>
      <c r="E24" s="18"/>
      <c r="F24" s="18"/>
      <c r="G24" s="18"/>
      <c r="H24" s="26"/>
      <c r="I24" s="27">
        <f>I23</f>
        <v>0</v>
      </c>
      <c r="J24" s="26">
        <f>J23</f>
        <v>0</v>
      </c>
      <c r="K24" s="27">
        <f>SUM(K23:K23)</f>
        <v>0</v>
      </c>
    </row>
    <row r="25" spans="1:11">
      <c r="A25" s="10" t="s">
        <v>91</v>
      </c>
      <c r="B25" s="54">
        <v>1300</v>
      </c>
      <c r="C25" s="54" t="s">
        <v>125</v>
      </c>
      <c r="D25" s="54" t="s">
        <v>93</v>
      </c>
      <c r="E25" s="54" t="s">
        <v>94</v>
      </c>
      <c r="F25" s="54" t="s">
        <v>95</v>
      </c>
      <c r="G25" s="54" t="s">
        <v>96</v>
      </c>
      <c r="H25" s="55" t="s">
        <v>97</v>
      </c>
      <c r="I25" s="54" t="s">
        <v>86</v>
      </c>
      <c r="J25" s="55" t="s">
        <v>98</v>
      </c>
      <c r="K25" s="54" t="s">
        <v>99</v>
      </c>
    </row>
    <row r="26" spans="1:11">
      <c r="A26" s="13"/>
      <c r="B26" s="18" t="s">
        <v>100</v>
      </c>
      <c r="C26" s="18"/>
      <c r="D26" s="18"/>
      <c r="E26" s="18"/>
      <c r="F26" s="18"/>
      <c r="G26" s="18"/>
      <c r="H26" s="19"/>
      <c r="I26" s="18"/>
      <c r="J26" s="19"/>
      <c r="K26" s="18"/>
    </row>
    <row r="27" spans="1:11">
      <c r="A27" s="2">
        <v>1300</v>
      </c>
      <c r="B27" s="20">
        <v>1301</v>
      </c>
      <c r="C27" s="21" t="s">
        <v>126</v>
      </c>
      <c r="D27" s="21" t="s">
        <v>127</v>
      </c>
      <c r="E27" s="20">
        <v>1</v>
      </c>
      <c r="F27" s="20" t="s">
        <v>128</v>
      </c>
      <c r="G27" s="20">
        <v>1</v>
      </c>
      <c r="H27" s="22">
        <v>0</v>
      </c>
      <c r="I27" s="23">
        <f t="shared" ref="I27:I32" si="7">E27*G27*H27</f>
        <v>0</v>
      </c>
      <c r="J27" s="22">
        <f>I27*0.18</f>
        <v>0</v>
      </c>
      <c r="K27" s="23">
        <f>I27+J27</f>
        <v>0</v>
      </c>
    </row>
    <row r="28" spans="1:11">
      <c r="A28" s="2">
        <v>1300</v>
      </c>
      <c r="B28" s="20">
        <v>1301</v>
      </c>
      <c r="C28" s="21" t="s">
        <v>126</v>
      </c>
      <c r="D28" s="21" t="s">
        <v>127</v>
      </c>
      <c r="E28" s="20">
        <v>1</v>
      </c>
      <c r="F28" s="20" t="s">
        <v>128</v>
      </c>
      <c r="G28" s="20">
        <v>1</v>
      </c>
      <c r="H28" s="22">
        <v>0</v>
      </c>
      <c r="I28" s="23">
        <f t="shared" si="7"/>
        <v>0</v>
      </c>
      <c r="J28" s="22">
        <f t="shared" ref="J28:J32" si="8">I28*0.18</f>
        <v>0</v>
      </c>
      <c r="K28" s="23">
        <f t="shared" ref="K28:K32" si="9">I28+J28</f>
        <v>0</v>
      </c>
    </row>
    <row r="29" spans="1:11">
      <c r="A29" s="2">
        <v>1300</v>
      </c>
      <c r="B29" s="20">
        <v>1301</v>
      </c>
      <c r="C29" s="21" t="s">
        <v>126</v>
      </c>
      <c r="D29" s="21" t="s">
        <v>127</v>
      </c>
      <c r="E29" s="20">
        <v>1</v>
      </c>
      <c r="F29" s="20" t="s">
        <v>128</v>
      </c>
      <c r="G29" s="20">
        <v>1</v>
      </c>
      <c r="H29" s="22"/>
      <c r="I29" s="23">
        <f t="shared" si="7"/>
        <v>0</v>
      </c>
      <c r="J29" s="22">
        <f t="shared" si="8"/>
        <v>0</v>
      </c>
      <c r="K29" s="23">
        <f t="shared" si="9"/>
        <v>0</v>
      </c>
    </row>
    <row r="30" spans="1:11">
      <c r="A30" s="2">
        <v>1300</v>
      </c>
      <c r="B30" s="20">
        <v>1302</v>
      </c>
      <c r="C30" s="21" t="s">
        <v>129</v>
      </c>
      <c r="D30" s="21" t="s">
        <v>130</v>
      </c>
      <c r="E30" s="20">
        <v>1</v>
      </c>
      <c r="F30" s="20" t="s">
        <v>128</v>
      </c>
      <c r="G30" s="20">
        <v>1</v>
      </c>
      <c r="H30" s="22">
        <v>0</v>
      </c>
      <c r="I30" s="23">
        <f t="shared" si="7"/>
        <v>0</v>
      </c>
      <c r="J30" s="22">
        <f t="shared" si="8"/>
        <v>0</v>
      </c>
      <c r="K30" s="23">
        <f t="shared" si="9"/>
        <v>0</v>
      </c>
    </row>
    <row r="31" spans="1:11">
      <c r="A31" s="2">
        <v>1300</v>
      </c>
      <c r="B31" s="20">
        <v>1302</v>
      </c>
      <c r="C31" s="21" t="s">
        <v>129</v>
      </c>
      <c r="D31" s="21" t="s">
        <v>130</v>
      </c>
      <c r="E31" s="20">
        <v>1</v>
      </c>
      <c r="F31" s="20" t="s">
        <v>128</v>
      </c>
      <c r="G31" s="20">
        <v>1</v>
      </c>
      <c r="H31" s="22"/>
      <c r="I31" s="23">
        <f t="shared" si="7"/>
        <v>0</v>
      </c>
      <c r="J31" s="22">
        <f t="shared" si="8"/>
        <v>0</v>
      </c>
      <c r="K31" s="23">
        <f t="shared" si="9"/>
        <v>0</v>
      </c>
    </row>
    <row r="32" spans="1:11">
      <c r="A32" s="2">
        <v>1300</v>
      </c>
      <c r="B32" s="20">
        <v>1302</v>
      </c>
      <c r="C32" s="21" t="s">
        <v>129</v>
      </c>
      <c r="D32" s="21" t="s">
        <v>130</v>
      </c>
      <c r="E32" s="20">
        <v>1</v>
      </c>
      <c r="F32" s="20" t="s">
        <v>128</v>
      </c>
      <c r="G32" s="20">
        <v>1</v>
      </c>
      <c r="H32" s="22">
        <v>0</v>
      </c>
      <c r="I32" s="23">
        <f t="shared" si="7"/>
        <v>0</v>
      </c>
      <c r="J32" s="22">
        <f t="shared" si="8"/>
        <v>0</v>
      </c>
      <c r="K32" s="23">
        <f t="shared" si="9"/>
        <v>0</v>
      </c>
    </row>
    <row r="33" spans="1:11" s="9" customFormat="1">
      <c r="A33" s="12">
        <v>1300</v>
      </c>
      <c r="B33" s="18" t="s">
        <v>116</v>
      </c>
      <c r="C33" s="25"/>
      <c r="D33" s="25"/>
      <c r="E33" s="18"/>
      <c r="F33" s="18"/>
      <c r="G33" s="18"/>
      <c r="H33" s="26"/>
      <c r="I33" s="27">
        <f>SUM(I27+I28+I29+I30+I31+I32)</f>
        <v>0</v>
      </c>
      <c r="J33" s="27">
        <f>SUM(J27+J28+J29+J30+J31+J32)</f>
        <v>0</v>
      </c>
      <c r="K33" s="27">
        <f>SUM(K27:K32)</f>
        <v>0</v>
      </c>
    </row>
    <row r="34" spans="1:11">
      <c r="A34" s="10" t="s">
        <v>91</v>
      </c>
      <c r="B34" s="54">
        <v>1400</v>
      </c>
      <c r="C34" s="54" t="s">
        <v>131</v>
      </c>
      <c r="D34" s="54" t="s">
        <v>93</v>
      </c>
      <c r="E34" s="54" t="s">
        <v>94</v>
      </c>
      <c r="F34" s="54" t="s">
        <v>95</v>
      </c>
      <c r="G34" s="54" t="s">
        <v>96</v>
      </c>
      <c r="H34" s="55" t="s">
        <v>97</v>
      </c>
      <c r="I34" s="54" t="s">
        <v>86</v>
      </c>
      <c r="J34" s="55" t="s">
        <v>98</v>
      </c>
      <c r="K34" s="54" t="s">
        <v>99</v>
      </c>
    </row>
    <row r="35" spans="1:11">
      <c r="A35" s="2">
        <v>1400</v>
      </c>
      <c r="B35" s="18" t="s">
        <v>100</v>
      </c>
      <c r="C35" s="21"/>
      <c r="D35" s="21"/>
      <c r="E35" s="20"/>
      <c r="F35" s="20"/>
      <c r="G35" s="20"/>
      <c r="H35" s="22"/>
      <c r="I35" s="23"/>
      <c r="J35" s="22"/>
      <c r="K35" s="20"/>
    </row>
    <row r="36" spans="1:11">
      <c r="A36" s="2">
        <v>1400</v>
      </c>
      <c r="B36" s="20">
        <v>1401</v>
      </c>
      <c r="C36" s="21" t="s">
        <v>132</v>
      </c>
      <c r="D36" s="21" t="s">
        <v>133</v>
      </c>
      <c r="E36" s="20">
        <v>1</v>
      </c>
      <c r="F36" s="20" t="s">
        <v>128</v>
      </c>
      <c r="G36" s="20">
        <v>1</v>
      </c>
      <c r="H36" s="22"/>
      <c r="I36" s="23">
        <f>E36*G36*H36</f>
        <v>0</v>
      </c>
      <c r="J36" s="28">
        <f>I36*0.18</f>
        <v>0</v>
      </c>
      <c r="K36" s="23">
        <f>I36+J36</f>
        <v>0</v>
      </c>
    </row>
    <row r="37" spans="1:11">
      <c r="A37" s="2">
        <v>1400</v>
      </c>
      <c r="B37" s="20">
        <v>1401</v>
      </c>
      <c r="C37" s="21" t="s">
        <v>132</v>
      </c>
      <c r="D37" s="21" t="s">
        <v>133</v>
      </c>
      <c r="E37" s="20">
        <v>1</v>
      </c>
      <c r="F37" s="20" t="s">
        <v>128</v>
      </c>
      <c r="G37" s="20">
        <v>1</v>
      </c>
      <c r="H37" s="22">
        <v>0</v>
      </c>
      <c r="I37" s="23">
        <f t="shared" ref="I37:I44" si="10">E37*G37*H37</f>
        <v>0</v>
      </c>
      <c r="J37" s="28">
        <f t="shared" ref="J37:J41" si="11">I37*0.18</f>
        <v>0</v>
      </c>
      <c r="K37" s="23">
        <f t="shared" ref="K37:K44" si="12">I37+J37</f>
        <v>0</v>
      </c>
    </row>
    <row r="38" spans="1:11">
      <c r="A38" s="2">
        <v>1400</v>
      </c>
      <c r="B38" s="20">
        <v>1401</v>
      </c>
      <c r="C38" s="21" t="s">
        <v>132</v>
      </c>
      <c r="D38" s="21" t="s">
        <v>133</v>
      </c>
      <c r="E38" s="20">
        <v>1</v>
      </c>
      <c r="F38" s="20" t="s">
        <v>128</v>
      </c>
      <c r="G38" s="20">
        <v>1</v>
      </c>
      <c r="H38" s="22">
        <v>0</v>
      </c>
      <c r="I38" s="23">
        <f t="shared" si="10"/>
        <v>0</v>
      </c>
      <c r="J38" s="28">
        <f t="shared" si="11"/>
        <v>0</v>
      </c>
      <c r="K38" s="23">
        <f t="shared" si="12"/>
        <v>0</v>
      </c>
    </row>
    <row r="39" spans="1:11">
      <c r="A39" s="2">
        <v>1400</v>
      </c>
      <c r="B39" s="20">
        <v>1402</v>
      </c>
      <c r="C39" s="21" t="s">
        <v>134</v>
      </c>
      <c r="D39" s="21" t="s">
        <v>135</v>
      </c>
      <c r="E39" s="20">
        <v>1</v>
      </c>
      <c r="F39" s="20" t="s">
        <v>128</v>
      </c>
      <c r="G39" s="20">
        <v>1</v>
      </c>
      <c r="H39" s="22">
        <v>0</v>
      </c>
      <c r="I39" s="23">
        <f t="shared" si="10"/>
        <v>0</v>
      </c>
      <c r="J39" s="28">
        <f t="shared" si="11"/>
        <v>0</v>
      </c>
      <c r="K39" s="23">
        <f t="shared" si="12"/>
        <v>0</v>
      </c>
    </row>
    <row r="40" spans="1:11">
      <c r="A40" s="2">
        <v>1400</v>
      </c>
      <c r="B40" s="20">
        <v>1402</v>
      </c>
      <c r="C40" s="21" t="s">
        <v>134</v>
      </c>
      <c r="D40" s="21" t="s">
        <v>136</v>
      </c>
      <c r="E40" s="20">
        <v>1</v>
      </c>
      <c r="F40" s="20" t="s">
        <v>128</v>
      </c>
      <c r="G40" s="20">
        <v>1</v>
      </c>
      <c r="H40" s="22">
        <v>0</v>
      </c>
      <c r="I40" s="23">
        <f t="shared" si="10"/>
        <v>0</v>
      </c>
      <c r="J40" s="28">
        <f t="shared" si="11"/>
        <v>0</v>
      </c>
      <c r="K40" s="23">
        <f t="shared" si="12"/>
        <v>0</v>
      </c>
    </row>
    <row r="41" spans="1:11">
      <c r="A41" s="2">
        <v>1400</v>
      </c>
      <c r="B41" s="20">
        <v>1402</v>
      </c>
      <c r="C41" s="21" t="s">
        <v>134</v>
      </c>
      <c r="D41" s="21" t="s">
        <v>137</v>
      </c>
      <c r="E41" s="20">
        <v>1</v>
      </c>
      <c r="F41" s="20" t="s">
        <v>128</v>
      </c>
      <c r="G41" s="20">
        <v>1</v>
      </c>
      <c r="H41" s="22">
        <v>0</v>
      </c>
      <c r="I41" s="23">
        <f t="shared" si="10"/>
        <v>0</v>
      </c>
      <c r="J41" s="28">
        <f t="shared" si="11"/>
        <v>0</v>
      </c>
      <c r="K41" s="23">
        <f t="shared" si="12"/>
        <v>0</v>
      </c>
    </row>
    <row r="42" spans="1:11">
      <c r="A42" s="2">
        <v>1400</v>
      </c>
      <c r="B42" s="20">
        <v>1403</v>
      </c>
      <c r="C42" s="21" t="s">
        <v>138</v>
      </c>
      <c r="D42" s="21" t="s">
        <v>135</v>
      </c>
      <c r="E42" s="20">
        <v>1</v>
      </c>
      <c r="F42" s="20" t="s">
        <v>128</v>
      </c>
      <c r="G42" s="20">
        <v>1</v>
      </c>
      <c r="H42" s="22"/>
      <c r="I42" s="23">
        <f t="shared" si="10"/>
        <v>0</v>
      </c>
      <c r="J42" s="28"/>
      <c r="K42" s="23">
        <f t="shared" si="12"/>
        <v>0</v>
      </c>
    </row>
    <row r="43" spans="1:11">
      <c r="A43" s="2">
        <v>1400</v>
      </c>
      <c r="B43" s="20">
        <v>1403</v>
      </c>
      <c r="C43" s="21" t="s">
        <v>138</v>
      </c>
      <c r="D43" s="21" t="s">
        <v>136</v>
      </c>
      <c r="E43" s="20">
        <v>1</v>
      </c>
      <c r="F43" s="20" t="s">
        <v>128</v>
      </c>
      <c r="G43" s="20">
        <v>1</v>
      </c>
      <c r="H43" s="22">
        <v>0</v>
      </c>
      <c r="I43" s="23">
        <f t="shared" si="10"/>
        <v>0</v>
      </c>
      <c r="J43" s="28"/>
      <c r="K43" s="23">
        <f t="shared" si="12"/>
        <v>0</v>
      </c>
    </row>
    <row r="44" spans="1:11">
      <c r="A44" s="2">
        <v>1400</v>
      </c>
      <c r="B44" s="20">
        <v>1403</v>
      </c>
      <c r="C44" s="21" t="s">
        <v>138</v>
      </c>
      <c r="D44" s="21" t="s">
        <v>137</v>
      </c>
      <c r="E44" s="20">
        <v>1</v>
      </c>
      <c r="F44" s="20" t="s">
        <v>128</v>
      </c>
      <c r="G44" s="20">
        <v>1</v>
      </c>
      <c r="H44" s="22">
        <v>0</v>
      </c>
      <c r="I44" s="23">
        <f t="shared" si="10"/>
        <v>0</v>
      </c>
      <c r="J44" s="28"/>
      <c r="K44" s="23">
        <f t="shared" si="12"/>
        <v>0</v>
      </c>
    </row>
    <row r="45" spans="1:11" s="9" customFormat="1">
      <c r="A45" s="12">
        <v>1400</v>
      </c>
      <c r="B45" s="18" t="s">
        <v>116</v>
      </c>
      <c r="C45" s="25"/>
      <c r="D45" s="25"/>
      <c r="E45" s="18"/>
      <c r="F45" s="18"/>
      <c r="G45" s="18"/>
      <c r="H45" s="26"/>
      <c r="I45" s="27">
        <f>SUM(I36+I37+I38+I39+I40+I41+I42+I43+I44)</f>
        <v>0</v>
      </c>
      <c r="J45" s="27">
        <f t="shared" ref="J45" si="13">SUM(J36+J37+J38+J39+J40+J41+J42+J43+J44)</f>
        <v>0</v>
      </c>
      <c r="K45" s="27">
        <f>SUM(K36+K37+K38+K39+K40+K41+K42+K43+K44)</f>
        <v>0</v>
      </c>
    </row>
    <row r="46" spans="1:11">
      <c r="A46" s="10" t="s">
        <v>91</v>
      </c>
      <c r="B46" s="54">
        <v>1500</v>
      </c>
      <c r="C46" s="54" t="s">
        <v>139</v>
      </c>
      <c r="D46" s="54" t="s">
        <v>93</v>
      </c>
      <c r="E46" s="54" t="s">
        <v>94</v>
      </c>
      <c r="F46" s="54" t="s">
        <v>95</v>
      </c>
      <c r="G46" s="54" t="s">
        <v>96</v>
      </c>
      <c r="H46" s="55" t="s">
        <v>97</v>
      </c>
      <c r="I46" s="54" t="s">
        <v>86</v>
      </c>
      <c r="J46" s="55" t="s">
        <v>98</v>
      </c>
      <c r="K46" s="54" t="s">
        <v>99</v>
      </c>
    </row>
    <row r="47" spans="1:11">
      <c r="A47" s="10"/>
      <c r="B47" s="18" t="s">
        <v>100</v>
      </c>
      <c r="C47" s="18"/>
      <c r="D47" s="18"/>
      <c r="E47" s="20"/>
      <c r="F47" s="20"/>
      <c r="G47" s="20"/>
      <c r="H47" s="22"/>
      <c r="I47" s="23"/>
      <c r="J47" s="22"/>
      <c r="K47" s="20"/>
    </row>
    <row r="48" spans="1:11">
      <c r="A48" s="2">
        <v>1500</v>
      </c>
      <c r="B48" s="20">
        <v>1501</v>
      </c>
      <c r="C48" s="21" t="s">
        <v>140</v>
      </c>
      <c r="D48" s="21" t="s">
        <v>136</v>
      </c>
      <c r="E48" s="20">
        <v>1</v>
      </c>
      <c r="F48" s="20" t="s">
        <v>128</v>
      </c>
      <c r="G48" s="20">
        <v>1</v>
      </c>
      <c r="H48" s="22">
        <v>0</v>
      </c>
      <c r="I48" s="23">
        <f>E48*G48*H48</f>
        <v>0</v>
      </c>
      <c r="J48" s="22">
        <f>I48*0.18</f>
        <v>0</v>
      </c>
      <c r="K48" s="23">
        <f>I48+J48</f>
        <v>0</v>
      </c>
    </row>
    <row r="49" spans="1:12">
      <c r="A49" s="2">
        <v>1500</v>
      </c>
      <c r="B49" s="20">
        <v>1501</v>
      </c>
      <c r="C49" s="21" t="s">
        <v>140</v>
      </c>
      <c r="D49" s="21" t="s">
        <v>137</v>
      </c>
      <c r="E49" s="20">
        <v>1</v>
      </c>
      <c r="F49" s="20" t="s">
        <v>128</v>
      </c>
      <c r="G49" s="20">
        <v>1</v>
      </c>
      <c r="H49" s="22">
        <v>0</v>
      </c>
      <c r="I49" s="23">
        <f t="shared" ref="I49:I90" si="14">E49*G49*H49</f>
        <v>0</v>
      </c>
      <c r="J49" s="22">
        <f t="shared" ref="J49:J90" si="15">I49*0.18</f>
        <v>0</v>
      </c>
      <c r="K49" s="23">
        <f t="shared" ref="K49:K72" si="16">I49+J49</f>
        <v>0</v>
      </c>
    </row>
    <row r="50" spans="1:12">
      <c r="A50" s="2">
        <v>1500</v>
      </c>
      <c r="B50" s="20">
        <v>1501</v>
      </c>
      <c r="C50" s="21" t="s">
        <v>140</v>
      </c>
      <c r="D50" s="21" t="s">
        <v>141</v>
      </c>
      <c r="E50" s="20">
        <v>1</v>
      </c>
      <c r="F50" s="20" t="s">
        <v>128</v>
      </c>
      <c r="G50" s="20">
        <v>1</v>
      </c>
      <c r="H50" s="22">
        <v>0</v>
      </c>
      <c r="I50" s="23">
        <f t="shared" si="14"/>
        <v>0</v>
      </c>
      <c r="J50" s="22">
        <f t="shared" si="15"/>
        <v>0</v>
      </c>
      <c r="K50" s="23">
        <f t="shared" si="16"/>
        <v>0</v>
      </c>
    </row>
    <row r="51" spans="1:12">
      <c r="A51" s="2">
        <v>1500</v>
      </c>
      <c r="B51" s="20">
        <v>1502</v>
      </c>
      <c r="C51" s="21" t="s">
        <v>142</v>
      </c>
      <c r="D51" s="21" t="s">
        <v>136</v>
      </c>
      <c r="E51" s="20">
        <v>1</v>
      </c>
      <c r="F51" s="20" t="s">
        <v>128</v>
      </c>
      <c r="G51" s="20">
        <v>1</v>
      </c>
      <c r="H51" s="22">
        <v>0</v>
      </c>
      <c r="I51" s="23">
        <f t="shared" si="14"/>
        <v>0</v>
      </c>
      <c r="J51" s="22">
        <f t="shared" si="15"/>
        <v>0</v>
      </c>
      <c r="K51" s="23">
        <f t="shared" si="16"/>
        <v>0</v>
      </c>
    </row>
    <row r="52" spans="1:12">
      <c r="A52" s="2">
        <v>1500</v>
      </c>
      <c r="B52" s="20">
        <v>1502</v>
      </c>
      <c r="C52" s="21" t="s">
        <v>142</v>
      </c>
      <c r="D52" s="21" t="s">
        <v>137</v>
      </c>
      <c r="E52" s="20">
        <v>1</v>
      </c>
      <c r="F52" s="20" t="s">
        <v>128</v>
      </c>
      <c r="G52" s="20">
        <v>1</v>
      </c>
      <c r="H52" s="22">
        <v>0</v>
      </c>
      <c r="I52" s="23">
        <f t="shared" si="14"/>
        <v>0</v>
      </c>
      <c r="J52" s="22">
        <f t="shared" si="15"/>
        <v>0</v>
      </c>
      <c r="K52" s="23">
        <f t="shared" si="16"/>
        <v>0</v>
      </c>
    </row>
    <row r="53" spans="1:12">
      <c r="A53" s="2">
        <v>1500</v>
      </c>
      <c r="B53" s="20">
        <v>1502</v>
      </c>
      <c r="C53" s="21" t="s">
        <v>142</v>
      </c>
      <c r="D53" s="21" t="s">
        <v>141</v>
      </c>
      <c r="E53" s="20">
        <v>1</v>
      </c>
      <c r="F53" s="20" t="s">
        <v>128</v>
      </c>
      <c r="G53" s="20">
        <v>1</v>
      </c>
      <c r="H53" s="22">
        <v>0</v>
      </c>
      <c r="I53" s="23">
        <f t="shared" si="14"/>
        <v>0</v>
      </c>
      <c r="J53" s="22">
        <f t="shared" si="15"/>
        <v>0</v>
      </c>
      <c r="K53" s="23">
        <f t="shared" si="16"/>
        <v>0</v>
      </c>
    </row>
    <row r="54" spans="1:12">
      <c r="A54" s="2">
        <v>1500</v>
      </c>
      <c r="B54" s="20">
        <v>1503</v>
      </c>
      <c r="C54" s="21" t="s">
        <v>143</v>
      </c>
      <c r="D54" s="21" t="s">
        <v>136</v>
      </c>
      <c r="E54" s="20">
        <v>1</v>
      </c>
      <c r="F54" s="20" t="s">
        <v>128</v>
      </c>
      <c r="G54" s="20">
        <v>1</v>
      </c>
      <c r="H54" s="22">
        <v>0</v>
      </c>
      <c r="I54" s="23">
        <f t="shared" si="14"/>
        <v>0</v>
      </c>
      <c r="J54" s="22">
        <f t="shared" si="15"/>
        <v>0</v>
      </c>
      <c r="K54" s="23">
        <f t="shared" si="16"/>
        <v>0</v>
      </c>
    </row>
    <row r="55" spans="1:12">
      <c r="A55" s="2">
        <v>1500</v>
      </c>
      <c r="B55" s="20">
        <v>1503</v>
      </c>
      <c r="C55" s="21" t="s">
        <v>143</v>
      </c>
      <c r="D55" s="21" t="s">
        <v>137</v>
      </c>
      <c r="E55" s="20">
        <v>1</v>
      </c>
      <c r="F55" s="20" t="s">
        <v>128</v>
      </c>
      <c r="G55" s="20">
        <v>1</v>
      </c>
      <c r="H55" s="22">
        <v>0</v>
      </c>
      <c r="I55" s="23">
        <f t="shared" si="14"/>
        <v>0</v>
      </c>
      <c r="J55" s="22">
        <f t="shared" si="15"/>
        <v>0</v>
      </c>
      <c r="K55" s="23">
        <f t="shared" si="16"/>
        <v>0</v>
      </c>
    </row>
    <row r="56" spans="1:12" s="2" customFormat="1">
      <c r="A56" s="2">
        <v>1500</v>
      </c>
      <c r="B56" s="20">
        <v>1503</v>
      </c>
      <c r="C56" s="21" t="s">
        <v>143</v>
      </c>
      <c r="D56" s="21" t="s">
        <v>141</v>
      </c>
      <c r="E56" s="20">
        <v>1</v>
      </c>
      <c r="F56" s="20" t="s">
        <v>128</v>
      </c>
      <c r="G56" s="20">
        <v>1</v>
      </c>
      <c r="H56" s="22">
        <v>0</v>
      </c>
      <c r="I56" s="23">
        <f t="shared" si="14"/>
        <v>0</v>
      </c>
      <c r="J56" s="22">
        <f t="shared" si="15"/>
        <v>0</v>
      </c>
      <c r="K56" s="23">
        <f t="shared" si="16"/>
        <v>0</v>
      </c>
      <c r="L56"/>
    </row>
    <row r="57" spans="1:12" s="2" customFormat="1">
      <c r="A57" s="2">
        <v>1500</v>
      </c>
      <c r="B57" s="20">
        <v>1504</v>
      </c>
      <c r="C57" s="21" t="s">
        <v>144</v>
      </c>
      <c r="D57" s="21" t="s">
        <v>136</v>
      </c>
      <c r="E57" s="20">
        <v>1</v>
      </c>
      <c r="F57" s="20" t="s">
        <v>128</v>
      </c>
      <c r="G57" s="20">
        <v>1</v>
      </c>
      <c r="H57" s="22">
        <v>0</v>
      </c>
      <c r="I57" s="23">
        <f t="shared" si="14"/>
        <v>0</v>
      </c>
      <c r="J57" s="22">
        <f t="shared" si="15"/>
        <v>0</v>
      </c>
      <c r="K57" s="23">
        <f t="shared" si="16"/>
        <v>0</v>
      </c>
      <c r="L57"/>
    </row>
    <row r="58" spans="1:12" s="2" customFormat="1">
      <c r="A58" s="2">
        <v>1500</v>
      </c>
      <c r="B58" s="20">
        <v>1504</v>
      </c>
      <c r="C58" s="21" t="s">
        <v>144</v>
      </c>
      <c r="D58" s="21" t="s">
        <v>137</v>
      </c>
      <c r="E58" s="20">
        <v>1</v>
      </c>
      <c r="F58" s="20" t="s">
        <v>128</v>
      </c>
      <c r="G58" s="20">
        <v>1</v>
      </c>
      <c r="H58" s="22">
        <v>0</v>
      </c>
      <c r="I58" s="23">
        <f t="shared" si="14"/>
        <v>0</v>
      </c>
      <c r="J58" s="22">
        <f t="shared" si="15"/>
        <v>0</v>
      </c>
      <c r="K58" s="23">
        <f t="shared" si="16"/>
        <v>0</v>
      </c>
      <c r="L58"/>
    </row>
    <row r="59" spans="1:12" s="2" customFormat="1">
      <c r="A59" s="2">
        <v>1500</v>
      </c>
      <c r="B59" s="20">
        <v>1504</v>
      </c>
      <c r="C59" s="21" t="s">
        <v>144</v>
      </c>
      <c r="D59" s="21" t="s">
        <v>141</v>
      </c>
      <c r="E59" s="20">
        <v>1</v>
      </c>
      <c r="F59" s="20" t="s">
        <v>128</v>
      </c>
      <c r="G59" s="20">
        <v>1</v>
      </c>
      <c r="H59" s="22">
        <v>0</v>
      </c>
      <c r="I59" s="23">
        <f t="shared" si="14"/>
        <v>0</v>
      </c>
      <c r="J59" s="22">
        <f t="shared" si="15"/>
        <v>0</v>
      </c>
      <c r="K59" s="23">
        <f t="shared" si="16"/>
        <v>0</v>
      </c>
      <c r="L59"/>
    </row>
    <row r="60" spans="1:12" s="2" customFormat="1">
      <c r="A60" s="2">
        <v>1500</v>
      </c>
      <c r="B60" s="20">
        <v>1505</v>
      </c>
      <c r="C60" s="21" t="s">
        <v>145</v>
      </c>
      <c r="D60" s="21" t="s">
        <v>136</v>
      </c>
      <c r="E60" s="20">
        <v>1</v>
      </c>
      <c r="F60" s="20" t="s">
        <v>128</v>
      </c>
      <c r="G60" s="20">
        <v>1</v>
      </c>
      <c r="H60" s="22">
        <v>0</v>
      </c>
      <c r="I60" s="23">
        <f t="shared" si="14"/>
        <v>0</v>
      </c>
      <c r="J60" s="22">
        <f t="shared" si="15"/>
        <v>0</v>
      </c>
      <c r="K60" s="23">
        <f t="shared" si="16"/>
        <v>0</v>
      </c>
      <c r="L60"/>
    </row>
    <row r="61" spans="1:12" s="2" customFormat="1">
      <c r="A61" s="2">
        <v>1500</v>
      </c>
      <c r="B61" s="20">
        <v>1505</v>
      </c>
      <c r="C61" s="21" t="s">
        <v>145</v>
      </c>
      <c r="D61" s="21" t="s">
        <v>137</v>
      </c>
      <c r="E61" s="20">
        <v>1</v>
      </c>
      <c r="F61" s="20" t="s">
        <v>128</v>
      </c>
      <c r="G61" s="20">
        <v>1</v>
      </c>
      <c r="H61" s="22">
        <v>0</v>
      </c>
      <c r="I61" s="23">
        <f t="shared" si="14"/>
        <v>0</v>
      </c>
      <c r="J61" s="22">
        <f t="shared" si="15"/>
        <v>0</v>
      </c>
      <c r="K61" s="23">
        <f t="shared" si="16"/>
        <v>0</v>
      </c>
      <c r="L61"/>
    </row>
    <row r="62" spans="1:12" s="2" customFormat="1">
      <c r="A62" s="2">
        <v>1500</v>
      </c>
      <c r="B62" s="20">
        <v>1505</v>
      </c>
      <c r="C62" s="21" t="s">
        <v>145</v>
      </c>
      <c r="D62" s="21" t="s">
        <v>141</v>
      </c>
      <c r="E62" s="20">
        <v>1</v>
      </c>
      <c r="F62" s="20" t="s">
        <v>128</v>
      </c>
      <c r="G62" s="20">
        <v>1</v>
      </c>
      <c r="H62" s="22">
        <v>0</v>
      </c>
      <c r="I62" s="23">
        <f t="shared" si="14"/>
        <v>0</v>
      </c>
      <c r="J62" s="22">
        <f t="shared" si="15"/>
        <v>0</v>
      </c>
      <c r="K62" s="23">
        <f t="shared" si="16"/>
        <v>0</v>
      </c>
      <c r="L62"/>
    </row>
    <row r="63" spans="1:12" s="2" customFormat="1">
      <c r="A63" s="2">
        <v>1500</v>
      </c>
      <c r="B63" s="20">
        <v>1506</v>
      </c>
      <c r="C63" s="21" t="s">
        <v>146</v>
      </c>
      <c r="D63" s="21" t="s">
        <v>136</v>
      </c>
      <c r="E63" s="20">
        <v>1</v>
      </c>
      <c r="F63" s="20" t="s">
        <v>128</v>
      </c>
      <c r="G63" s="20">
        <v>1</v>
      </c>
      <c r="H63" s="22">
        <v>0</v>
      </c>
      <c r="I63" s="23">
        <f t="shared" si="14"/>
        <v>0</v>
      </c>
      <c r="J63" s="22">
        <f t="shared" si="15"/>
        <v>0</v>
      </c>
      <c r="K63" s="23">
        <f t="shared" si="16"/>
        <v>0</v>
      </c>
      <c r="L63"/>
    </row>
    <row r="64" spans="1:12" s="2" customFormat="1">
      <c r="A64" s="2">
        <v>1500</v>
      </c>
      <c r="B64" s="20">
        <v>1506</v>
      </c>
      <c r="C64" s="21" t="s">
        <v>146</v>
      </c>
      <c r="D64" s="21" t="s">
        <v>137</v>
      </c>
      <c r="E64" s="20">
        <v>1</v>
      </c>
      <c r="F64" s="20" t="s">
        <v>128</v>
      </c>
      <c r="G64" s="20">
        <v>1</v>
      </c>
      <c r="H64" s="22">
        <v>0</v>
      </c>
      <c r="I64" s="23">
        <f t="shared" si="14"/>
        <v>0</v>
      </c>
      <c r="J64" s="22">
        <f t="shared" si="15"/>
        <v>0</v>
      </c>
      <c r="K64" s="23">
        <f t="shared" si="16"/>
        <v>0</v>
      </c>
      <c r="L64"/>
    </row>
    <row r="65" spans="1:12" s="2" customFormat="1">
      <c r="A65" s="2">
        <v>1500</v>
      </c>
      <c r="B65" s="20">
        <v>1506</v>
      </c>
      <c r="C65" s="21" t="s">
        <v>146</v>
      </c>
      <c r="D65" s="21" t="s">
        <v>141</v>
      </c>
      <c r="E65" s="20">
        <v>1</v>
      </c>
      <c r="F65" s="20" t="s">
        <v>128</v>
      </c>
      <c r="G65" s="20">
        <v>1</v>
      </c>
      <c r="H65" s="22">
        <v>0</v>
      </c>
      <c r="I65" s="23">
        <f t="shared" si="14"/>
        <v>0</v>
      </c>
      <c r="J65" s="22">
        <f t="shared" si="15"/>
        <v>0</v>
      </c>
      <c r="K65" s="23">
        <f t="shared" si="16"/>
        <v>0</v>
      </c>
      <c r="L65"/>
    </row>
    <row r="66" spans="1:12" s="2" customFormat="1">
      <c r="A66" s="2">
        <v>1500</v>
      </c>
      <c r="B66" s="20">
        <v>1507</v>
      </c>
      <c r="C66" s="21" t="s">
        <v>147</v>
      </c>
      <c r="D66" s="21" t="s">
        <v>136</v>
      </c>
      <c r="E66" s="20">
        <v>1</v>
      </c>
      <c r="F66" s="20" t="s">
        <v>128</v>
      </c>
      <c r="G66" s="20">
        <v>1</v>
      </c>
      <c r="H66" s="22">
        <v>0</v>
      </c>
      <c r="I66" s="23">
        <f t="shared" si="14"/>
        <v>0</v>
      </c>
      <c r="J66" s="22">
        <f t="shared" si="15"/>
        <v>0</v>
      </c>
      <c r="K66" s="23">
        <f t="shared" si="16"/>
        <v>0</v>
      </c>
      <c r="L66"/>
    </row>
    <row r="67" spans="1:12" s="2" customFormat="1">
      <c r="A67" s="2">
        <v>1500</v>
      </c>
      <c r="B67" s="20">
        <v>1507</v>
      </c>
      <c r="C67" s="21" t="s">
        <v>147</v>
      </c>
      <c r="D67" s="21" t="s">
        <v>137</v>
      </c>
      <c r="E67" s="20">
        <v>1</v>
      </c>
      <c r="F67" s="20" t="s">
        <v>128</v>
      </c>
      <c r="G67" s="20">
        <v>1</v>
      </c>
      <c r="H67" s="22">
        <v>0</v>
      </c>
      <c r="I67" s="23">
        <f t="shared" si="14"/>
        <v>0</v>
      </c>
      <c r="J67" s="22">
        <f t="shared" si="15"/>
        <v>0</v>
      </c>
      <c r="K67" s="23">
        <f t="shared" si="16"/>
        <v>0</v>
      </c>
      <c r="L67"/>
    </row>
    <row r="68" spans="1:12" s="2" customFormat="1">
      <c r="A68" s="2">
        <v>1500</v>
      </c>
      <c r="B68" s="20">
        <v>1507</v>
      </c>
      <c r="C68" s="21" t="s">
        <v>147</v>
      </c>
      <c r="D68" s="21" t="s">
        <v>141</v>
      </c>
      <c r="E68" s="20">
        <v>1</v>
      </c>
      <c r="F68" s="20" t="s">
        <v>128</v>
      </c>
      <c r="G68" s="20">
        <v>1</v>
      </c>
      <c r="H68" s="22">
        <v>0</v>
      </c>
      <c r="I68" s="23">
        <f t="shared" si="14"/>
        <v>0</v>
      </c>
      <c r="J68" s="22">
        <f t="shared" si="15"/>
        <v>0</v>
      </c>
      <c r="K68" s="23">
        <f t="shared" si="16"/>
        <v>0</v>
      </c>
      <c r="L68"/>
    </row>
    <row r="69" spans="1:12" s="2" customFormat="1">
      <c r="B69" s="20">
        <v>1508</v>
      </c>
      <c r="C69" s="21" t="s">
        <v>148</v>
      </c>
      <c r="D69" s="21" t="s">
        <v>149</v>
      </c>
      <c r="E69" s="20">
        <v>1</v>
      </c>
      <c r="F69" s="20" t="s">
        <v>150</v>
      </c>
      <c r="G69" s="20">
        <v>1</v>
      </c>
      <c r="H69" s="22">
        <v>0</v>
      </c>
      <c r="I69" s="23">
        <f t="shared" si="14"/>
        <v>0</v>
      </c>
      <c r="J69" s="22">
        <f t="shared" si="15"/>
        <v>0</v>
      </c>
      <c r="K69" s="23">
        <f t="shared" si="16"/>
        <v>0</v>
      </c>
      <c r="L69"/>
    </row>
    <row r="70" spans="1:12" ht="21" customHeight="1">
      <c r="A70" s="2">
        <v>1500</v>
      </c>
      <c r="B70" s="20">
        <v>1509</v>
      </c>
      <c r="C70" s="21" t="s">
        <v>151</v>
      </c>
      <c r="D70" s="21" t="s">
        <v>152</v>
      </c>
      <c r="E70" s="20">
        <v>1</v>
      </c>
      <c r="F70" s="20" t="s">
        <v>128</v>
      </c>
      <c r="G70" s="20">
        <v>1</v>
      </c>
      <c r="H70" s="22">
        <v>0</v>
      </c>
      <c r="I70" s="23">
        <f t="shared" si="14"/>
        <v>0</v>
      </c>
      <c r="J70" s="22">
        <f t="shared" si="15"/>
        <v>0</v>
      </c>
      <c r="K70" s="23">
        <f t="shared" si="16"/>
        <v>0</v>
      </c>
    </row>
    <row r="71" spans="1:12">
      <c r="A71" s="2">
        <v>1500</v>
      </c>
      <c r="B71" s="20">
        <v>1510</v>
      </c>
      <c r="C71" s="21" t="s">
        <v>153</v>
      </c>
      <c r="D71" s="21" t="s">
        <v>154</v>
      </c>
      <c r="E71" s="20">
        <v>1</v>
      </c>
      <c r="F71" s="20" t="s">
        <v>128</v>
      </c>
      <c r="G71" s="20">
        <v>1</v>
      </c>
      <c r="H71" s="22">
        <v>0</v>
      </c>
      <c r="I71" s="23">
        <f t="shared" si="14"/>
        <v>0</v>
      </c>
      <c r="J71" s="22">
        <f t="shared" si="15"/>
        <v>0</v>
      </c>
      <c r="K71" s="23">
        <f t="shared" si="16"/>
        <v>0</v>
      </c>
    </row>
    <row r="72" spans="1:12" ht="30">
      <c r="B72" s="20">
        <v>1511</v>
      </c>
      <c r="C72" s="21" t="s">
        <v>155</v>
      </c>
      <c r="D72" s="21" t="s">
        <v>156</v>
      </c>
      <c r="E72" s="20">
        <v>1</v>
      </c>
      <c r="F72" s="20" t="s">
        <v>157</v>
      </c>
      <c r="G72" s="20">
        <v>1</v>
      </c>
      <c r="H72" s="22">
        <v>0</v>
      </c>
      <c r="I72" s="23">
        <f t="shared" si="14"/>
        <v>0</v>
      </c>
      <c r="J72" s="22">
        <f t="shared" si="15"/>
        <v>0</v>
      </c>
      <c r="K72" s="23">
        <f t="shared" si="16"/>
        <v>0</v>
      </c>
    </row>
    <row r="73" spans="1:12" s="9" customFormat="1">
      <c r="A73" s="12">
        <v>1500</v>
      </c>
      <c r="B73" s="18" t="s">
        <v>116</v>
      </c>
      <c r="C73" s="25"/>
      <c r="D73" s="25"/>
      <c r="E73" s="18"/>
      <c r="F73" s="18"/>
      <c r="G73" s="18"/>
      <c r="H73" s="26"/>
      <c r="I73" s="27">
        <f>SUM(I48:I71)</f>
        <v>0</v>
      </c>
      <c r="J73" s="27">
        <f>SUM(J48:J71)</f>
        <v>0</v>
      </c>
      <c r="K73" s="27">
        <f>SUM(K48:K71)</f>
        <v>0</v>
      </c>
    </row>
    <row r="74" spans="1:12" s="14" customFormat="1">
      <c r="B74" s="54">
        <v>1600</v>
      </c>
      <c r="C74" s="54" t="s">
        <v>158</v>
      </c>
      <c r="D74" s="54" t="s">
        <v>93</v>
      </c>
      <c r="E74" s="54" t="s">
        <v>94</v>
      </c>
      <c r="F74" s="54" t="s">
        <v>95</v>
      </c>
      <c r="G74" s="54" t="s">
        <v>96</v>
      </c>
      <c r="H74" s="55" t="s">
        <v>97</v>
      </c>
      <c r="I74" s="54" t="s">
        <v>86</v>
      </c>
      <c r="J74" s="55" t="s">
        <v>98</v>
      </c>
      <c r="K74" s="54" t="s">
        <v>99</v>
      </c>
      <c r="L74" s="15"/>
    </row>
    <row r="75" spans="1:12" s="14" customFormat="1">
      <c r="B75" s="18" t="s">
        <v>100</v>
      </c>
      <c r="C75" s="18"/>
      <c r="D75" s="18"/>
      <c r="E75" s="18"/>
      <c r="F75" s="18"/>
      <c r="G75" s="18"/>
      <c r="H75" s="19"/>
      <c r="I75" s="18"/>
      <c r="J75" s="19"/>
      <c r="K75" s="18"/>
      <c r="L75" s="15"/>
    </row>
    <row r="76" spans="1:12" s="2" customFormat="1">
      <c r="A76" s="2">
        <v>1500</v>
      </c>
      <c r="B76" s="20">
        <v>1601</v>
      </c>
      <c r="C76" s="21" t="s">
        <v>159</v>
      </c>
      <c r="D76" s="21" t="s">
        <v>160</v>
      </c>
      <c r="E76" s="20">
        <v>1</v>
      </c>
      <c r="F76" s="20" t="s">
        <v>128</v>
      </c>
      <c r="G76" s="20">
        <v>1</v>
      </c>
      <c r="H76" s="22">
        <v>0</v>
      </c>
      <c r="I76" s="23">
        <f t="shared" si="14"/>
        <v>0</v>
      </c>
      <c r="J76" s="22">
        <f t="shared" si="15"/>
        <v>0</v>
      </c>
      <c r="K76" s="23">
        <f t="shared" ref="K76:K88" si="17">I76+J76</f>
        <v>0</v>
      </c>
      <c r="L76"/>
    </row>
    <row r="77" spans="1:12" s="2" customFormat="1">
      <c r="A77" s="2">
        <v>1500</v>
      </c>
      <c r="B77" s="20">
        <v>1601</v>
      </c>
      <c r="C77" s="21" t="s">
        <v>159</v>
      </c>
      <c r="D77" s="21" t="s">
        <v>137</v>
      </c>
      <c r="E77" s="20">
        <v>1</v>
      </c>
      <c r="F77" s="20" t="s">
        <v>128</v>
      </c>
      <c r="G77" s="20">
        <v>1</v>
      </c>
      <c r="H77" s="22">
        <v>0</v>
      </c>
      <c r="I77" s="23">
        <f t="shared" si="14"/>
        <v>0</v>
      </c>
      <c r="J77" s="22">
        <f t="shared" si="15"/>
        <v>0</v>
      </c>
      <c r="K77" s="23">
        <f t="shared" si="17"/>
        <v>0</v>
      </c>
      <c r="L77"/>
    </row>
    <row r="78" spans="1:12" s="2" customFormat="1">
      <c r="A78" s="2">
        <v>1500</v>
      </c>
      <c r="B78" s="20">
        <v>1601</v>
      </c>
      <c r="C78" s="21" t="s">
        <v>159</v>
      </c>
      <c r="D78" s="21" t="s">
        <v>141</v>
      </c>
      <c r="E78" s="20">
        <v>1</v>
      </c>
      <c r="F78" s="20" t="s">
        <v>128</v>
      </c>
      <c r="G78" s="20">
        <v>1</v>
      </c>
      <c r="H78" s="22">
        <v>0</v>
      </c>
      <c r="I78" s="23">
        <f t="shared" si="14"/>
        <v>0</v>
      </c>
      <c r="J78" s="22">
        <f t="shared" si="15"/>
        <v>0</v>
      </c>
      <c r="K78" s="23">
        <f t="shared" si="17"/>
        <v>0</v>
      </c>
      <c r="L78"/>
    </row>
    <row r="79" spans="1:12" s="2" customFormat="1">
      <c r="A79" s="2">
        <v>1500</v>
      </c>
      <c r="B79" s="20">
        <v>1602</v>
      </c>
      <c r="C79" s="21" t="s">
        <v>161</v>
      </c>
      <c r="D79" s="21" t="s">
        <v>136</v>
      </c>
      <c r="E79" s="20">
        <v>1</v>
      </c>
      <c r="F79" s="20" t="s">
        <v>128</v>
      </c>
      <c r="G79" s="20">
        <v>1</v>
      </c>
      <c r="H79" s="22">
        <v>0</v>
      </c>
      <c r="I79" s="23">
        <f t="shared" si="14"/>
        <v>0</v>
      </c>
      <c r="J79" s="22">
        <f t="shared" si="15"/>
        <v>0</v>
      </c>
      <c r="K79" s="23">
        <f t="shared" si="17"/>
        <v>0</v>
      </c>
      <c r="L79"/>
    </row>
    <row r="80" spans="1:12" s="2" customFormat="1">
      <c r="A80" s="2">
        <v>1500</v>
      </c>
      <c r="B80" s="20">
        <v>1602</v>
      </c>
      <c r="C80" s="21" t="s">
        <v>161</v>
      </c>
      <c r="D80" s="21" t="s">
        <v>137</v>
      </c>
      <c r="E80" s="20">
        <v>1</v>
      </c>
      <c r="F80" s="20" t="s">
        <v>128</v>
      </c>
      <c r="G80" s="20">
        <v>1</v>
      </c>
      <c r="H80" s="22">
        <v>0</v>
      </c>
      <c r="I80" s="23">
        <f t="shared" si="14"/>
        <v>0</v>
      </c>
      <c r="J80" s="22">
        <f t="shared" si="15"/>
        <v>0</v>
      </c>
      <c r="K80" s="23">
        <f t="shared" si="17"/>
        <v>0</v>
      </c>
      <c r="L80"/>
    </row>
    <row r="81" spans="1:12" s="2" customFormat="1">
      <c r="A81" s="2">
        <v>1500</v>
      </c>
      <c r="B81" s="20">
        <v>1602</v>
      </c>
      <c r="C81" s="21" t="s">
        <v>161</v>
      </c>
      <c r="D81" s="21" t="s">
        <v>141</v>
      </c>
      <c r="E81" s="20">
        <v>1</v>
      </c>
      <c r="F81" s="20" t="s">
        <v>128</v>
      </c>
      <c r="G81" s="20">
        <v>1</v>
      </c>
      <c r="H81" s="22">
        <v>0</v>
      </c>
      <c r="I81" s="23">
        <f t="shared" si="14"/>
        <v>0</v>
      </c>
      <c r="J81" s="22">
        <f t="shared" si="15"/>
        <v>0</v>
      </c>
      <c r="K81" s="23">
        <f t="shared" si="17"/>
        <v>0</v>
      </c>
      <c r="L81"/>
    </row>
    <row r="82" spans="1:12" s="2" customFormat="1">
      <c r="A82" s="2">
        <v>1500</v>
      </c>
      <c r="B82" s="20">
        <v>1603</v>
      </c>
      <c r="C82" s="21" t="s">
        <v>162</v>
      </c>
      <c r="D82" s="21" t="s">
        <v>136</v>
      </c>
      <c r="E82" s="20">
        <v>1</v>
      </c>
      <c r="F82" s="20" t="s">
        <v>128</v>
      </c>
      <c r="G82" s="20">
        <v>1</v>
      </c>
      <c r="H82" s="22">
        <v>0</v>
      </c>
      <c r="I82" s="23">
        <f t="shared" si="14"/>
        <v>0</v>
      </c>
      <c r="J82" s="22">
        <f t="shared" si="15"/>
        <v>0</v>
      </c>
      <c r="K82" s="23">
        <f t="shared" si="17"/>
        <v>0</v>
      </c>
      <c r="L82"/>
    </row>
    <row r="83" spans="1:12" s="2" customFormat="1">
      <c r="A83" s="2">
        <v>1500</v>
      </c>
      <c r="B83" s="20">
        <v>1603</v>
      </c>
      <c r="C83" s="21" t="s">
        <v>162</v>
      </c>
      <c r="D83" s="21" t="s">
        <v>137</v>
      </c>
      <c r="E83" s="20">
        <v>1</v>
      </c>
      <c r="F83" s="20" t="s">
        <v>128</v>
      </c>
      <c r="G83" s="20">
        <v>1</v>
      </c>
      <c r="H83" s="22">
        <v>0</v>
      </c>
      <c r="I83" s="23">
        <f t="shared" si="14"/>
        <v>0</v>
      </c>
      <c r="J83" s="22">
        <f t="shared" si="15"/>
        <v>0</v>
      </c>
      <c r="K83" s="23">
        <f t="shared" si="17"/>
        <v>0</v>
      </c>
      <c r="L83"/>
    </row>
    <row r="84" spans="1:12" s="2" customFormat="1">
      <c r="A84" s="2">
        <v>1500</v>
      </c>
      <c r="B84" s="20">
        <v>1603</v>
      </c>
      <c r="C84" s="21" t="s">
        <v>162</v>
      </c>
      <c r="D84" s="21" t="s">
        <v>141</v>
      </c>
      <c r="E84" s="20">
        <v>1</v>
      </c>
      <c r="F84" s="20" t="s">
        <v>128</v>
      </c>
      <c r="G84" s="20">
        <v>1</v>
      </c>
      <c r="H84" s="22">
        <v>0</v>
      </c>
      <c r="I84" s="23">
        <f t="shared" si="14"/>
        <v>0</v>
      </c>
      <c r="J84" s="22">
        <f t="shared" si="15"/>
        <v>0</v>
      </c>
      <c r="K84" s="23">
        <f t="shared" si="17"/>
        <v>0</v>
      </c>
      <c r="L84"/>
    </row>
    <row r="85" spans="1:12" s="2" customFormat="1">
      <c r="A85" s="2">
        <v>1500</v>
      </c>
      <c r="B85" s="20">
        <v>1604</v>
      </c>
      <c r="C85" s="21" t="s">
        <v>163</v>
      </c>
      <c r="D85" s="21" t="s">
        <v>136</v>
      </c>
      <c r="E85" s="20">
        <v>1</v>
      </c>
      <c r="F85" s="20" t="s">
        <v>128</v>
      </c>
      <c r="G85" s="20">
        <v>1</v>
      </c>
      <c r="H85" s="22">
        <v>0</v>
      </c>
      <c r="I85" s="23">
        <f t="shared" si="14"/>
        <v>0</v>
      </c>
      <c r="J85" s="22">
        <f t="shared" si="15"/>
        <v>0</v>
      </c>
      <c r="K85" s="23">
        <f t="shared" si="17"/>
        <v>0</v>
      </c>
      <c r="L85"/>
    </row>
    <row r="86" spans="1:12" s="2" customFormat="1">
      <c r="A86" s="2">
        <v>1500</v>
      </c>
      <c r="B86" s="20">
        <v>1604</v>
      </c>
      <c r="C86" s="21" t="s">
        <v>163</v>
      </c>
      <c r="D86" s="21" t="s">
        <v>137</v>
      </c>
      <c r="E86" s="20">
        <v>1</v>
      </c>
      <c r="F86" s="20" t="s">
        <v>128</v>
      </c>
      <c r="G86" s="20">
        <v>1</v>
      </c>
      <c r="H86" s="22">
        <v>0</v>
      </c>
      <c r="I86" s="23">
        <f t="shared" si="14"/>
        <v>0</v>
      </c>
      <c r="J86" s="22">
        <f t="shared" si="15"/>
        <v>0</v>
      </c>
      <c r="K86" s="23">
        <f t="shared" si="17"/>
        <v>0</v>
      </c>
      <c r="L86"/>
    </row>
    <row r="87" spans="1:12" s="2" customFormat="1">
      <c r="A87" s="2">
        <v>1500</v>
      </c>
      <c r="B87" s="20">
        <v>1604</v>
      </c>
      <c r="C87" s="21" t="s">
        <v>163</v>
      </c>
      <c r="D87" s="21" t="s">
        <v>141</v>
      </c>
      <c r="E87" s="20">
        <v>1</v>
      </c>
      <c r="F87" s="20" t="s">
        <v>128</v>
      </c>
      <c r="G87" s="20">
        <v>1</v>
      </c>
      <c r="H87" s="22">
        <v>0</v>
      </c>
      <c r="I87" s="23">
        <f t="shared" si="14"/>
        <v>0</v>
      </c>
      <c r="J87" s="22">
        <f t="shared" si="15"/>
        <v>0</v>
      </c>
      <c r="K87" s="23">
        <f t="shared" si="17"/>
        <v>0</v>
      </c>
      <c r="L87"/>
    </row>
    <row r="88" spans="1:12" s="2" customFormat="1">
      <c r="B88" s="20">
        <v>1605</v>
      </c>
      <c r="C88" s="21" t="s">
        <v>164</v>
      </c>
      <c r="D88" s="21" t="s">
        <v>136</v>
      </c>
      <c r="E88" s="20">
        <v>1</v>
      </c>
      <c r="F88" s="20" t="s">
        <v>128</v>
      </c>
      <c r="G88" s="20">
        <v>1</v>
      </c>
      <c r="H88" s="22">
        <v>0</v>
      </c>
      <c r="I88" s="23">
        <f t="shared" si="14"/>
        <v>0</v>
      </c>
      <c r="J88" s="22">
        <f t="shared" si="15"/>
        <v>0</v>
      </c>
      <c r="K88" s="23">
        <f t="shared" si="17"/>
        <v>0</v>
      </c>
      <c r="L88"/>
    </row>
    <row r="89" spans="1:12" s="2" customFormat="1">
      <c r="B89" s="20">
        <v>1605</v>
      </c>
      <c r="C89" s="21" t="s">
        <v>164</v>
      </c>
      <c r="D89" s="21" t="s">
        <v>137</v>
      </c>
      <c r="E89" s="20">
        <v>1</v>
      </c>
      <c r="F89" s="20" t="s">
        <v>128</v>
      </c>
      <c r="G89" s="20">
        <v>1</v>
      </c>
      <c r="H89" s="22">
        <v>0</v>
      </c>
      <c r="I89" s="23">
        <f t="shared" si="14"/>
        <v>0</v>
      </c>
      <c r="J89" s="22">
        <f t="shared" si="15"/>
        <v>0</v>
      </c>
      <c r="K89" s="23">
        <f t="shared" ref="K89:K90" si="18">I89+J89</f>
        <v>0</v>
      </c>
      <c r="L89"/>
    </row>
    <row r="90" spans="1:12" s="2" customFormat="1">
      <c r="B90" s="20">
        <v>1605</v>
      </c>
      <c r="C90" s="21" t="s">
        <v>164</v>
      </c>
      <c r="D90" s="21" t="s">
        <v>141</v>
      </c>
      <c r="E90" s="20">
        <v>1</v>
      </c>
      <c r="F90" s="20" t="s">
        <v>128</v>
      </c>
      <c r="G90" s="20">
        <v>1</v>
      </c>
      <c r="H90" s="22">
        <v>0</v>
      </c>
      <c r="I90" s="23">
        <f t="shared" si="14"/>
        <v>0</v>
      </c>
      <c r="J90" s="22">
        <f t="shared" si="15"/>
        <v>0</v>
      </c>
      <c r="K90" s="23">
        <f t="shared" si="18"/>
        <v>0</v>
      </c>
      <c r="L90"/>
    </row>
    <row r="91" spans="1:12" s="9" customFormat="1">
      <c r="A91" s="12">
        <v>1500</v>
      </c>
      <c r="B91" s="18" t="s">
        <v>116</v>
      </c>
      <c r="C91" s="25"/>
      <c r="D91" s="25"/>
      <c r="E91" s="18"/>
      <c r="F91" s="18"/>
      <c r="G91" s="18"/>
      <c r="H91" s="26"/>
      <c r="I91" s="27">
        <f>SUM(I76:I90)</f>
        <v>0</v>
      </c>
      <c r="J91" s="27">
        <f>SUM(J76:J90)</f>
        <v>0</v>
      </c>
      <c r="K91" s="27">
        <f>SUM(K76:K90)</f>
        <v>0</v>
      </c>
    </row>
    <row r="92" spans="1:12">
      <c r="A92" s="10" t="s">
        <v>91</v>
      </c>
      <c r="B92" s="54">
        <v>1700</v>
      </c>
      <c r="C92" s="54" t="s">
        <v>165</v>
      </c>
      <c r="D92" s="54" t="s">
        <v>93</v>
      </c>
      <c r="E92" s="54" t="s">
        <v>94</v>
      </c>
      <c r="F92" s="54" t="s">
        <v>95</v>
      </c>
      <c r="G92" s="54" t="s">
        <v>96</v>
      </c>
      <c r="H92" s="55" t="s">
        <v>97</v>
      </c>
      <c r="I92" s="54" t="s">
        <v>86</v>
      </c>
      <c r="J92" s="55" t="s">
        <v>98</v>
      </c>
      <c r="K92" s="54" t="s">
        <v>99</v>
      </c>
    </row>
    <row r="93" spans="1:12">
      <c r="A93" s="13"/>
      <c r="B93" s="18" t="s">
        <v>100</v>
      </c>
      <c r="C93" s="18"/>
      <c r="D93" s="18"/>
      <c r="E93" s="18"/>
      <c r="F93" s="18"/>
      <c r="G93" s="18"/>
      <c r="H93" s="19"/>
      <c r="I93" s="18"/>
      <c r="J93" s="19"/>
      <c r="K93" s="18"/>
    </row>
    <row r="94" spans="1:12">
      <c r="A94" s="2">
        <v>1600</v>
      </c>
      <c r="B94" s="20">
        <v>1701</v>
      </c>
      <c r="C94" s="21" t="s">
        <v>166</v>
      </c>
      <c r="D94" s="21" t="s">
        <v>127</v>
      </c>
      <c r="E94" s="20">
        <v>1</v>
      </c>
      <c r="F94" s="20" t="s">
        <v>157</v>
      </c>
      <c r="G94" s="20">
        <v>1</v>
      </c>
      <c r="H94" s="22">
        <v>0</v>
      </c>
      <c r="I94" s="23">
        <f>E94*G94*H94</f>
        <v>0</v>
      </c>
      <c r="J94" s="22">
        <f>I94*0.18</f>
        <v>0</v>
      </c>
      <c r="K94" s="23">
        <f t="shared" ref="K94:K124" si="19">I94+J94</f>
        <v>0</v>
      </c>
    </row>
    <row r="95" spans="1:12">
      <c r="A95" s="2">
        <v>1600</v>
      </c>
      <c r="B95" s="20">
        <v>1701</v>
      </c>
      <c r="C95" s="21" t="s">
        <v>166</v>
      </c>
      <c r="D95" s="21" t="s">
        <v>127</v>
      </c>
      <c r="E95" s="20">
        <v>1</v>
      </c>
      <c r="F95" s="20" t="s">
        <v>157</v>
      </c>
      <c r="G95" s="20">
        <v>1</v>
      </c>
      <c r="H95" s="22">
        <v>0</v>
      </c>
      <c r="I95" s="23">
        <f t="shared" ref="I95:I124" si="20">E95*G95*H95</f>
        <v>0</v>
      </c>
      <c r="J95" s="22">
        <f t="shared" ref="J95:J124" si="21">I95*0.18</f>
        <v>0</v>
      </c>
      <c r="K95" s="23">
        <f t="shared" si="19"/>
        <v>0</v>
      </c>
    </row>
    <row r="96" spans="1:12">
      <c r="A96" s="2">
        <v>1600</v>
      </c>
      <c r="B96" s="20">
        <v>1701</v>
      </c>
      <c r="C96" s="21" t="s">
        <v>166</v>
      </c>
      <c r="D96" s="21" t="s">
        <v>127</v>
      </c>
      <c r="E96" s="20">
        <v>1</v>
      </c>
      <c r="F96" s="20" t="s">
        <v>157</v>
      </c>
      <c r="G96" s="20">
        <v>1</v>
      </c>
      <c r="H96" s="22">
        <v>0</v>
      </c>
      <c r="I96" s="23">
        <f t="shared" si="20"/>
        <v>0</v>
      </c>
      <c r="J96" s="22">
        <f t="shared" si="21"/>
        <v>0</v>
      </c>
      <c r="K96" s="23">
        <f t="shared" si="19"/>
        <v>0</v>
      </c>
    </row>
    <row r="97" spans="1:12" s="2" customFormat="1">
      <c r="A97" s="2">
        <v>1600</v>
      </c>
      <c r="B97" s="20">
        <v>1701</v>
      </c>
      <c r="C97" s="21" t="s">
        <v>166</v>
      </c>
      <c r="D97" s="21" t="s">
        <v>127</v>
      </c>
      <c r="E97" s="20">
        <v>1</v>
      </c>
      <c r="F97" s="20" t="s">
        <v>157</v>
      </c>
      <c r="G97" s="20">
        <v>1</v>
      </c>
      <c r="H97" s="22">
        <v>0</v>
      </c>
      <c r="I97" s="23">
        <f t="shared" si="20"/>
        <v>0</v>
      </c>
      <c r="J97" s="22">
        <f t="shared" si="21"/>
        <v>0</v>
      </c>
      <c r="K97" s="23">
        <f t="shared" si="19"/>
        <v>0</v>
      </c>
      <c r="L97"/>
    </row>
    <row r="98" spans="1:12" s="2" customFormat="1">
      <c r="A98" s="2">
        <v>1600</v>
      </c>
      <c r="B98" s="20">
        <v>1701</v>
      </c>
      <c r="C98" s="21" t="s">
        <v>166</v>
      </c>
      <c r="D98" s="21" t="s">
        <v>127</v>
      </c>
      <c r="E98" s="20">
        <v>1</v>
      </c>
      <c r="F98" s="20" t="s">
        <v>157</v>
      </c>
      <c r="G98" s="20">
        <v>1</v>
      </c>
      <c r="H98" s="22">
        <v>0</v>
      </c>
      <c r="I98" s="23">
        <f t="shared" si="20"/>
        <v>0</v>
      </c>
      <c r="J98" s="22">
        <f t="shared" si="21"/>
        <v>0</v>
      </c>
      <c r="K98" s="23">
        <f t="shared" si="19"/>
        <v>0</v>
      </c>
      <c r="L98"/>
    </row>
    <row r="99" spans="1:12" s="2" customFormat="1">
      <c r="A99" s="2">
        <v>1600</v>
      </c>
      <c r="B99" s="20">
        <v>1701</v>
      </c>
      <c r="C99" s="21" t="s">
        <v>166</v>
      </c>
      <c r="D99" s="21" t="s">
        <v>127</v>
      </c>
      <c r="E99" s="20">
        <v>1</v>
      </c>
      <c r="F99" s="20" t="s">
        <v>157</v>
      </c>
      <c r="G99" s="20">
        <v>1</v>
      </c>
      <c r="H99" s="22">
        <v>0</v>
      </c>
      <c r="I99" s="23">
        <f t="shared" si="20"/>
        <v>0</v>
      </c>
      <c r="J99" s="22">
        <f t="shared" si="21"/>
        <v>0</v>
      </c>
      <c r="K99" s="23">
        <f t="shared" si="19"/>
        <v>0</v>
      </c>
      <c r="L99"/>
    </row>
    <row r="100" spans="1:12" s="2" customFormat="1">
      <c r="A100" s="2">
        <v>1600</v>
      </c>
      <c r="B100" s="20">
        <v>1701</v>
      </c>
      <c r="C100" s="21" t="s">
        <v>166</v>
      </c>
      <c r="D100" s="21" t="s">
        <v>127</v>
      </c>
      <c r="E100" s="20">
        <v>1</v>
      </c>
      <c r="F100" s="20" t="s">
        <v>157</v>
      </c>
      <c r="G100" s="20">
        <v>1</v>
      </c>
      <c r="H100" s="22">
        <v>0</v>
      </c>
      <c r="I100" s="23">
        <f t="shared" si="20"/>
        <v>0</v>
      </c>
      <c r="J100" s="22">
        <f t="shared" si="21"/>
        <v>0</v>
      </c>
      <c r="K100" s="23">
        <f t="shared" si="19"/>
        <v>0</v>
      </c>
      <c r="L100"/>
    </row>
    <row r="101" spans="1:12" s="2" customFormat="1">
      <c r="A101" s="2">
        <v>1600</v>
      </c>
      <c r="B101" s="20">
        <v>1701</v>
      </c>
      <c r="C101" s="21" t="s">
        <v>166</v>
      </c>
      <c r="D101" s="21" t="s">
        <v>127</v>
      </c>
      <c r="E101" s="20">
        <v>1</v>
      </c>
      <c r="F101" s="20" t="s">
        <v>157</v>
      </c>
      <c r="G101" s="20">
        <v>1</v>
      </c>
      <c r="H101" s="22">
        <v>0</v>
      </c>
      <c r="I101" s="23">
        <f t="shared" si="20"/>
        <v>0</v>
      </c>
      <c r="J101" s="22">
        <f t="shared" si="21"/>
        <v>0</v>
      </c>
      <c r="K101" s="23">
        <f t="shared" si="19"/>
        <v>0</v>
      </c>
      <c r="L101"/>
    </row>
    <row r="102" spans="1:12" s="2" customFormat="1">
      <c r="A102" s="2">
        <v>1600</v>
      </c>
      <c r="B102" s="20">
        <v>1701</v>
      </c>
      <c r="C102" s="21" t="s">
        <v>166</v>
      </c>
      <c r="D102" s="21" t="s">
        <v>127</v>
      </c>
      <c r="E102" s="20">
        <v>1</v>
      </c>
      <c r="F102" s="20" t="s">
        <v>157</v>
      </c>
      <c r="G102" s="20">
        <v>1</v>
      </c>
      <c r="H102" s="22">
        <v>0</v>
      </c>
      <c r="I102" s="23">
        <f t="shared" si="20"/>
        <v>0</v>
      </c>
      <c r="J102" s="22">
        <f t="shared" si="21"/>
        <v>0</v>
      </c>
      <c r="K102" s="23">
        <f t="shared" si="19"/>
        <v>0</v>
      </c>
      <c r="L102"/>
    </row>
    <row r="103" spans="1:12" s="2" customFormat="1">
      <c r="A103" s="2">
        <v>1600</v>
      </c>
      <c r="B103" s="20">
        <v>1702</v>
      </c>
      <c r="C103" s="21" t="s">
        <v>167</v>
      </c>
      <c r="D103" s="21" t="s">
        <v>127</v>
      </c>
      <c r="E103" s="20">
        <v>1</v>
      </c>
      <c r="F103" s="20" t="s">
        <v>157</v>
      </c>
      <c r="G103" s="20">
        <v>1</v>
      </c>
      <c r="H103" s="22">
        <v>0</v>
      </c>
      <c r="I103" s="23">
        <f t="shared" si="20"/>
        <v>0</v>
      </c>
      <c r="J103" s="22">
        <f t="shared" si="21"/>
        <v>0</v>
      </c>
      <c r="K103" s="23">
        <f t="shared" si="19"/>
        <v>0</v>
      </c>
      <c r="L103"/>
    </row>
    <row r="104" spans="1:12" s="2" customFormat="1">
      <c r="A104" s="2">
        <v>1600</v>
      </c>
      <c r="B104" s="20">
        <v>1702</v>
      </c>
      <c r="C104" s="21" t="s">
        <v>167</v>
      </c>
      <c r="D104" s="21" t="s">
        <v>127</v>
      </c>
      <c r="E104" s="20">
        <v>1</v>
      </c>
      <c r="F104" s="20" t="s">
        <v>157</v>
      </c>
      <c r="G104" s="20">
        <v>1</v>
      </c>
      <c r="H104" s="22">
        <v>0</v>
      </c>
      <c r="I104" s="23">
        <f t="shared" si="20"/>
        <v>0</v>
      </c>
      <c r="J104" s="22">
        <f t="shared" si="21"/>
        <v>0</v>
      </c>
      <c r="K104" s="23">
        <f t="shared" si="19"/>
        <v>0</v>
      </c>
      <c r="L104"/>
    </row>
    <row r="105" spans="1:12" s="2" customFormat="1">
      <c r="A105" s="2">
        <v>1600</v>
      </c>
      <c r="B105" s="20">
        <v>1702</v>
      </c>
      <c r="C105" s="21" t="s">
        <v>167</v>
      </c>
      <c r="D105" s="21" t="s">
        <v>127</v>
      </c>
      <c r="E105" s="20">
        <v>1</v>
      </c>
      <c r="F105" s="20" t="s">
        <v>157</v>
      </c>
      <c r="G105" s="20">
        <v>1</v>
      </c>
      <c r="H105" s="22">
        <v>0</v>
      </c>
      <c r="I105" s="23">
        <f t="shared" si="20"/>
        <v>0</v>
      </c>
      <c r="J105" s="22">
        <f t="shared" si="21"/>
        <v>0</v>
      </c>
      <c r="K105" s="23">
        <f t="shared" si="19"/>
        <v>0</v>
      </c>
      <c r="L105"/>
    </row>
    <row r="106" spans="1:12" s="2" customFormat="1">
      <c r="A106" s="2">
        <v>1600</v>
      </c>
      <c r="B106" s="20">
        <v>1702</v>
      </c>
      <c r="C106" s="21" t="s">
        <v>167</v>
      </c>
      <c r="D106" s="21" t="s">
        <v>127</v>
      </c>
      <c r="E106" s="20">
        <v>1</v>
      </c>
      <c r="F106" s="20" t="s">
        <v>157</v>
      </c>
      <c r="G106" s="20">
        <v>1</v>
      </c>
      <c r="H106" s="22">
        <v>0</v>
      </c>
      <c r="I106" s="23">
        <f t="shared" si="20"/>
        <v>0</v>
      </c>
      <c r="J106" s="22">
        <f t="shared" si="21"/>
        <v>0</v>
      </c>
      <c r="K106" s="23">
        <f t="shared" si="19"/>
        <v>0</v>
      </c>
      <c r="L106"/>
    </row>
    <row r="107" spans="1:12" s="2" customFormat="1">
      <c r="A107" s="2">
        <v>1600</v>
      </c>
      <c r="B107" s="20">
        <v>1702</v>
      </c>
      <c r="C107" s="21" t="s">
        <v>167</v>
      </c>
      <c r="D107" s="21" t="s">
        <v>127</v>
      </c>
      <c r="E107" s="20">
        <v>1</v>
      </c>
      <c r="F107" s="20" t="s">
        <v>157</v>
      </c>
      <c r="G107" s="20">
        <v>1</v>
      </c>
      <c r="H107" s="22">
        <v>0</v>
      </c>
      <c r="I107" s="23">
        <f t="shared" si="20"/>
        <v>0</v>
      </c>
      <c r="J107" s="22">
        <f t="shared" si="21"/>
        <v>0</v>
      </c>
      <c r="K107" s="23">
        <f t="shared" si="19"/>
        <v>0</v>
      </c>
      <c r="L107"/>
    </row>
    <row r="108" spans="1:12" s="2" customFormat="1">
      <c r="A108" s="2">
        <v>1600</v>
      </c>
      <c r="B108" s="20">
        <v>1702</v>
      </c>
      <c r="C108" s="21" t="s">
        <v>167</v>
      </c>
      <c r="D108" s="21" t="s">
        <v>127</v>
      </c>
      <c r="E108" s="20">
        <v>1</v>
      </c>
      <c r="F108" s="20" t="s">
        <v>157</v>
      </c>
      <c r="G108" s="20">
        <v>1</v>
      </c>
      <c r="H108" s="22">
        <v>0</v>
      </c>
      <c r="I108" s="23">
        <f t="shared" si="20"/>
        <v>0</v>
      </c>
      <c r="J108" s="22">
        <f t="shared" si="21"/>
        <v>0</v>
      </c>
      <c r="K108" s="23">
        <f t="shared" si="19"/>
        <v>0</v>
      </c>
      <c r="L108"/>
    </row>
    <row r="109" spans="1:12" s="2" customFormat="1">
      <c r="A109" s="2">
        <v>1600</v>
      </c>
      <c r="B109" s="20">
        <v>1702</v>
      </c>
      <c r="C109" s="21" t="s">
        <v>167</v>
      </c>
      <c r="D109" s="21" t="s">
        <v>127</v>
      </c>
      <c r="E109" s="20">
        <v>1</v>
      </c>
      <c r="F109" s="20" t="s">
        <v>157</v>
      </c>
      <c r="G109" s="20">
        <v>1</v>
      </c>
      <c r="H109" s="22">
        <v>0</v>
      </c>
      <c r="I109" s="23">
        <f t="shared" si="20"/>
        <v>0</v>
      </c>
      <c r="J109" s="22">
        <f t="shared" si="21"/>
        <v>0</v>
      </c>
      <c r="K109" s="23">
        <f t="shared" si="19"/>
        <v>0</v>
      </c>
      <c r="L109"/>
    </row>
    <row r="110" spans="1:12" s="2" customFormat="1">
      <c r="A110" s="2">
        <v>1600</v>
      </c>
      <c r="B110" s="20">
        <v>1702</v>
      </c>
      <c r="C110" s="21" t="s">
        <v>167</v>
      </c>
      <c r="D110" s="21" t="s">
        <v>127</v>
      </c>
      <c r="E110" s="20">
        <v>1</v>
      </c>
      <c r="F110" s="20" t="s">
        <v>157</v>
      </c>
      <c r="G110" s="20">
        <v>1</v>
      </c>
      <c r="H110" s="22">
        <v>0</v>
      </c>
      <c r="I110" s="23">
        <f t="shared" si="20"/>
        <v>0</v>
      </c>
      <c r="J110" s="22">
        <f t="shared" si="21"/>
        <v>0</v>
      </c>
      <c r="K110" s="23">
        <f t="shared" si="19"/>
        <v>0</v>
      </c>
      <c r="L110"/>
    </row>
    <row r="111" spans="1:12" s="2" customFormat="1">
      <c r="A111" s="2">
        <v>1600</v>
      </c>
      <c r="B111" s="20">
        <v>1702</v>
      </c>
      <c r="C111" s="21" t="s">
        <v>167</v>
      </c>
      <c r="D111" s="21" t="s">
        <v>127</v>
      </c>
      <c r="E111" s="20">
        <v>1</v>
      </c>
      <c r="F111" s="20" t="s">
        <v>157</v>
      </c>
      <c r="G111" s="20">
        <v>1</v>
      </c>
      <c r="H111" s="22">
        <v>0</v>
      </c>
      <c r="I111" s="23">
        <f t="shared" si="20"/>
        <v>0</v>
      </c>
      <c r="J111" s="22">
        <f t="shared" si="21"/>
        <v>0</v>
      </c>
      <c r="K111" s="23">
        <f t="shared" si="19"/>
        <v>0</v>
      </c>
      <c r="L111"/>
    </row>
    <row r="112" spans="1:12" s="2" customFormat="1">
      <c r="A112" s="2">
        <v>1600</v>
      </c>
      <c r="B112" s="20">
        <v>1703</v>
      </c>
      <c r="C112" s="21" t="s">
        <v>168</v>
      </c>
      <c r="D112" s="21" t="s">
        <v>127</v>
      </c>
      <c r="E112" s="20">
        <v>1</v>
      </c>
      <c r="F112" s="20" t="s">
        <v>157</v>
      </c>
      <c r="G112" s="20">
        <v>1</v>
      </c>
      <c r="H112" s="22">
        <v>0</v>
      </c>
      <c r="I112" s="23">
        <f t="shared" si="20"/>
        <v>0</v>
      </c>
      <c r="J112" s="22">
        <f t="shared" si="21"/>
        <v>0</v>
      </c>
      <c r="K112" s="23">
        <f t="shared" si="19"/>
        <v>0</v>
      </c>
      <c r="L112"/>
    </row>
    <row r="113" spans="1:12" s="2" customFormat="1">
      <c r="A113" s="2">
        <v>1600</v>
      </c>
      <c r="B113" s="20">
        <v>1703</v>
      </c>
      <c r="C113" s="21" t="s">
        <v>168</v>
      </c>
      <c r="D113" s="21" t="s">
        <v>127</v>
      </c>
      <c r="E113" s="20">
        <v>1</v>
      </c>
      <c r="F113" s="20" t="s">
        <v>157</v>
      </c>
      <c r="G113" s="20">
        <v>1</v>
      </c>
      <c r="H113" s="22">
        <v>0</v>
      </c>
      <c r="I113" s="23">
        <f t="shared" si="20"/>
        <v>0</v>
      </c>
      <c r="J113" s="22">
        <f t="shared" si="21"/>
        <v>0</v>
      </c>
      <c r="K113" s="23">
        <f t="shared" si="19"/>
        <v>0</v>
      </c>
      <c r="L113"/>
    </row>
    <row r="114" spans="1:12" s="2" customFormat="1">
      <c r="A114" s="2">
        <v>1600</v>
      </c>
      <c r="B114" s="20">
        <v>1703</v>
      </c>
      <c r="C114" s="21" t="s">
        <v>168</v>
      </c>
      <c r="D114" s="21" t="s">
        <v>127</v>
      </c>
      <c r="E114" s="20">
        <v>1</v>
      </c>
      <c r="F114" s="20" t="s">
        <v>157</v>
      </c>
      <c r="G114" s="20">
        <v>1</v>
      </c>
      <c r="H114" s="22">
        <v>0</v>
      </c>
      <c r="I114" s="23">
        <f t="shared" si="20"/>
        <v>0</v>
      </c>
      <c r="J114" s="22">
        <f t="shared" si="21"/>
        <v>0</v>
      </c>
      <c r="K114" s="23">
        <f t="shared" si="19"/>
        <v>0</v>
      </c>
      <c r="L114"/>
    </row>
    <row r="115" spans="1:12" s="2" customFormat="1">
      <c r="A115" s="2">
        <v>1600</v>
      </c>
      <c r="B115" s="20">
        <v>1703</v>
      </c>
      <c r="C115" s="21" t="s">
        <v>168</v>
      </c>
      <c r="D115" s="21" t="s">
        <v>127</v>
      </c>
      <c r="E115" s="20">
        <v>1</v>
      </c>
      <c r="F115" s="20" t="s">
        <v>157</v>
      </c>
      <c r="G115" s="20">
        <v>1</v>
      </c>
      <c r="H115" s="22">
        <v>0</v>
      </c>
      <c r="I115" s="23">
        <f t="shared" si="20"/>
        <v>0</v>
      </c>
      <c r="J115" s="22">
        <f t="shared" si="21"/>
        <v>0</v>
      </c>
      <c r="K115" s="23">
        <f t="shared" si="19"/>
        <v>0</v>
      </c>
      <c r="L115"/>
    </row>
    <row r="116" spans="1:12" s="2" customFormat="1">
      <c r="A116" s="2">
        <v>1600</v>
      </c>
      <c r="B116" s="20">
        <v>1703</v>
      </c>
      <c r="C116" s="21" t="s">
        <v>168</v>
      </c>
      <c r="D116" s="21" t="s">
        <v>127</v>
      </c>
      <c r="E116" s="20">
        <v>1</v>
      </c>
      <c r="F116" s="20" t="s">
        <v>157</v>
      </c>
      <c r="G116" s="20">
        <v>1</v>
      </c>
      <c r="H116" s="22">
        <v>0</v>
      </c>
      <c r="I116" s="23">
        <f t="shared" si="20"/>
        <v>0</v>
      </c>
      <c r="J116" s="22">
        <f t="shared" si="21"/>
        <v>0</v>
      </c>
      <c r="K116" s="23">
        <f t="shared" si="19"/>
        <v>0</v>
      </c>
      <c r="L116"/>
    </row>
    <row r="117" spans="1:12" s="2" customFormat="1">
      <c r="A117" s="2">
        <v>1600</v>
      </c>
      <c r="B117" s="20">
        <v>1703</v>
      </c>
      <c r="C117" s="21" t="s">
        <v>168</v>
      </c>
      <c r="D117" s="21" t="s">
        <v>127</v>
      </c>
      <c r="E117" s="20">
        <v>1</v>
      </c>
      <c r="F117" s="20" t="s">
        <v>157</v>
      </c>
      <c r="G117" s="20">
        <v>1</v>
      </c>
      <c r="H117" s="22">
        <v>0</v>
      </c>
      <c r="I117" s="23">
        <f t="shared" si="20"/>
        <v>0</v>
      </c>
      <c r="J117" s="22">
        <f t="shared" si="21"/>
        <v>0</v>
      </c>
      <c r="K117" s="23">
        <f t="shared" si="19"/>
        <v>0</v>
      </c>
      <c r="L117"/>
    </row>
    <row r="118" spans="1:12" s="2" customFormat="1">
      <c r="A118" s="2">
        <v>1600</v>
      </c>
      <c r="B118" s="20">
        <v>1703</v>
      </c>
      <c r="C118" s="21" t="s">
        <v>168</v>
      </c>
      <c r="D118" s="21" t="s">
        <v>127</v>
      </c>
      <c r="E118" s="20">
        <v>1</v>
      </c>
      <c r="F118" s="20" t="s">
        <v>157</v>
      </c>
      <c r="G118" s="20">
        <v>1</v>
      </c>
      <c r="H118" s="22">
        <v>0</v>
      </c>
      <c r="I118" s="23">
        <f t="shared" si="20"/>
        <v>0</v>
      </c>
      <c r="J118" s="22">
        <f t="shared" si="21"/>
        <v>0</v>
      </c>
      <c r="K118" s="23">
        <f t="shared" si="19"/>
        <v>0</v>
      </c>
      <c r="L118"/>
    </row>
    <row r="119" spans="1:12" s="2" customFormat="1">
      <c r="A119" s="2">
        <v>1600</v>
      </c>
      <c r="B119" s="20">
        <v>1703</v>
      </c>
      <c r="C119" s="21" t="s">
        <v>168</v>
      </c>
      <c r="D119" s="21" t="s">
        <v>127</v>
      </c>
      <c r="E119" s="20">
        <v>1</v>
      </c>
      <c r="F119" s="20" t="s">
        <v>157</v>
      </c>
      <c r="G119" s="20">
        <v>1</v>
      </c>
      <c r="H119" s="22">
        <v>0</v>
      </c>
      <c r="I119" s="23">
        <f t="shared" si="20"/>
        <v>0</v>
      </c>
      <c r="J119" s="22">
        <f t="shared" si="21"/>
        <v>0</v>
      </c>
      <c r="K119" s="23">
        <f t="shared" si="19"/>
        <v>0</v>
      </c>
      <c r="L119"/>
    </row>
    <row r="120" spans="1:12" s="2" customFormat="1">
      <c r="A120" s="2">
        <v>1600</v>
      </c>
      <c r="B120" s="20">
        <v>1703</v>
      </c>
      <c r="C120" s="21" t="s">
        <v>168</v>
      </c>
      <c r="D120" s="21" t="s">
        <v>127</v>
      </c>
      <c r="E120" s="20">
        <v>1</v>
      </c>
      <c r="F120" s="20" t="s">
        <v>157</v>
      </c>
      <c r="G120" s="20">
        <v>1</v>
      </c>
      <c r="H120" s="22">
        <v>0</v>
      </c>
      <c r="I120" s="23">
        <f t="shared" si="20"/>
        <v>0</v>
      </c>
      <c r="J120" s="22">
        <f t="shared" si="21"/>
        <v>0</v>
      </c>
      <c r="K120" s="23">
        <f t="shared" si="19"/>
        <v>0</v>
      </c>
      <c r="L120"/>
    </row>
    <row r="121" spans="1:12" s="2" customFormat="1">
      <c r="A121" s="2">
        <v>1600</v>
      </c>
      <c r="B121" s="20">
        <v>1704</v>
      </c>
      <c r="C121" s="21" t="s">
        <v>169</v>
      </c>
      <c r="D121" s="21" t="s">
        <v>170</v>
      </c>
      <c r="E121" s="20">
        <v>1</v>
      </c>
      <c r="F121" s="20" t="s">
        <v>157</v>
      </c>
      <c r="G121" s="20">
        <v>1</v>
      </c>
      <c r="H121" s="22">
        <v>0</v>
      </c>
      <c r="I121" s="23">
        <f t="shared" si="20"/>
        <v>0</v>
      </c>
      <c r="J121" s="22">
        <f t="shared" si="21"/>
        <v>0</v>
      </c>
      <c r="K121" s="23">
        <f t="shared" si="19"/>
        <v>0</v>
      </c>
      <c r="L121"/>
    </row>
    <row r="122" spans="1:12" s="2" customFormat="1">
      <c r="A122" s="2">
        <v>1600</v>
      </c>
      <c r="B122" s="20">
        <v>1705</v>
      </c>
      <c r="C122" s="21" t="s">
        <v>171</v>
      </c>
      <c r="D122" s="21" t="s">
        <v>171</v>
      </c>
      <c r="E122" s="20">
        <v>1</v>
      </c>
      <c r="F122" s="20" t="s">
        <v>157</v>
      </c>
      <c r="G122" s="20">
        <v>1</v>
      </c>
      <c r="H122" s="22">
        <v>0</v>
      </c>
      <c r="I122" s="23">
        <f t="shared" si="20"/>
        <v>0</v>
      </c>
      <c r="J122" s="22">
        <f t="shared" si="21"/>
        <v>0</v>
      </c>
      <c r="K122" s="23">
        <f t="shared" si="19"/>
        <v>0</v>
      </c>
      <c r="L122"/>
    </row>
    <row r="123" spans="1:12">
      <c r="A123" s="2">
        <v>1600</v>
      </c>
      <c r="B123" s="20">
        <v>1706</v>
      </c>
      <c r="C123" s="21" t="s">
        <v>172</v>
      </c>
      <c r="D123" s="21" t="s">
        <v>173</v>
      </c>
      <c r="E123" s="20">
        <v>1</v>
      </c>
      <c r="F123" s="20" t="s">
        <v>157</v>
      </c>
      <c r="G123" s="20">
        <v>1</v>
      </c>
      <c r="H123" s="22">
        <v>0</v>
      </c>
      <c r="I123" s="23">
        <f t="shared" si="20"/>
        <v>0</v>
      </c>
      <c r="J123" s="22">
        <f t="shared" si="21"/>
        <v>0</v>
      </c>
      <c r="K123" s="23">
        <f t="shared" si="19"/>
        <v>0</v>
      </c>
    </row>
    <row r="124" spans="1:12">
      <c r="A124" s="2">
        <v>1600</v>
      </c>
      <c r="B124" s="20">
        <v>1707</v>
      </c>
      <c r="C124" s="21" t="s">
        <v>174</v>
      </c>
      <c r="D124" s="21" t="s">
        <v>175</v>
      </c>
      <c r="E124" s="20">
        <v>1</v>
      </c>
      <c r="F124" s="20" t="s">
        <v>157</v>
      </c>
      <c r="G124" s="20">
        <v>1</v>
      </c>
      <c r="H124" s="22">
        <v>0</v>
      </c>
      <c r="I124" s="23">
        <f t="shared" si="20"/>
        <v>0</v>
      </c>
      <c r="J124" s="22">
        <f t="shared" si="21"/>
        <v>0</v>
      </c>
      <c r="K124" s="23">
        <f t="shared" si="19"/>
        <v>0</v>
      </c>
    </row>
    <row r="125" spans="1:12" s="9" customFormat="1">
      <c r="A125" s="12">
        <v>1600</v>
      </c>
      <c r="B125" s="18" t="s">
        <v>116</v>
      </c>
      <c r="C125" s="25"/>
      <c r="D125" s="25"/>
      <c r="E125" s="18"/>
      <c r="F125" s="18"/>
      <c r="G125" s="18"/>
      <c r="H125" s="26"/>
      <c r="I125" s="27">
        <f>SUM(I94:I124)</f>
        <v>0</v>
      </c>
      <c r="J125" s="27">
        <f>SUM(J94:J124)</f>
        <v>0</v>
      </c>
      <c r="K125" s="27">
        <f>SUM(K94:K124)</f>
        <v>0</v>
      </c>
    </row>
    <row r="126" spans="1:12">
      <c r="A126" s="10" t="s">
        <v>91</v>
      </c>
      <c r="B126" s="54">
        <v>1800</v>
      </c>
      <c r="C126" s="54" t="s">
        <v>176</v>
      </c>
      <c r="D126" s="54" t="s">
        <v>93</v>
      </c>
      <c r="E126" s="54" t="s">
        <v>94</v>
      </c>
      <c r="F126" s="54" t="s">
        <v>95</v>
      </c>
      <c r="G126" s="54" t="s">
        <v>96</v>
      </c>
      <c r="H126" s="55" t="s">
        <v>97</v>
      </c>
      <c r="I126" s="54" t="s">
        <v>86</v>
      </c>
      <c r="J126" s="55" t="s">
        <v>98</v>
      </c>
      <c r="K126" s="54" t="s">
        <v>99</v>
      </c>
    </row>
    <row r="127" spans="1:12">
      <c r="A127" s="2">
        <v>1700</v>
      </c>
      <c r="B127" s="18" t="s">
        <v>100</v>
      </c>
      <c r="C127" s="21"/>
      <c r="D127" s="21"/>
      <c r="E127" s="20"/>
      <c r="F127" s="20"/>
      <c r="G127" s="20"/>
      <c r="H127" s="22"/>
      <c r="I127" s="23"/>
      <c r="J127" s="22"/>
      <c r="K127" s="20"/>
    </row>
    <row r="128" spans="1:12">
      <c r="A128" s="2">
        <v>1700</v>
      </c>
      <c r="B128" s="20">
        <v>1801</v>
      </c>
      <c r="C128" s="21" t="s">
        <v>177</v>
      </c>
      <c r="D128" s="21" t="s">
        <v>178</v>
      </c>
      <c r="E128" s="20">
        <v>1</v>
      </c>
      <c r="F128" s="20" t="s">
        <v>103</v>
      </c>
      <c r="G128" s="20">
        <v>1</v>
      </c>
      <c r="H128" s="22">
        <v>0</v>
      </c>
      <c r="I128" s="23">
        <f>E128*G128*H128</f>
        <v>0</v>
      </c>
      <c r="J128" s="22">
        <f>I128*0.18</f>
        <v>0</v>
      </c>
      <c r="K128" s="23">
        <f t="shared" ref="K128:K141" si="22">I128+J128</f>
        <v>0</v>
      </c>
    </row>
    <row r="129" spans="1:11">
      <c r="A129" s="2">
        <v>1700</v>
      </c>
      <c r="B129" s="20">
        <v>1802</v>
      </c>
      <c r="C129" s="21" t="s">
        <v>179</v>
      </c>
      <c r="D129" s="21" t="s">
        <v>136</v>
      </c>
      <c r="E129" s="20">
        <v>1</v>
      </c>
      <c r="F129" s="20" t="s">
        <v>128</v>
      </c>
      <c r="G129" s="20">
        <v>1</v>
      </c>
      <c r="H129" s="22">
        <v>0</v>
      </c>
      <c r="I129" s="23">
        <f t="shared" ref="I129:I141" si="23">E129*G129*H129</f>
        <v>0</v>
      </c>
      <c r="J129" s="22">
        <f t="shared" ref="J129:J141" si="24">I129*0.18</f>
        <v>0</v>
      </c>
      <c r="K129" s="23">
        <f t="shared" si="22"/>
        <v>0</v>
      </c>
    </row>
    <row r="130" spans="1:11">
      <c r="A130" s="2">
        <v>1700</v>
      </c>
      <c r="B130" s="20">
        <v>1802</v>
      </c>
      <c r="C130" s="21" t="s">
        <v>179</v>
      </c>
      <c r="D130" s="21" t="s">
        <v>137</v>
      </c>
      <c r="E130" s="20">
        <v>1</v>
      </c>
      <c r="F130" s="20" t="s">
        <v>128</v>
      </c>
      <c r="G130" s="20">
        <v>1</v>
      </c>
      <c r="H130" s="22">
        <v>0</v>
      </c>
      <c r="I130" s="23">
        <f t="shared" si="23"/>
        <v>0</v>
      </c>
      <c r="J130" s="22">
        <f t="shared" si="24"/>
        <v>0</v>
      </c>
      <c r="K130" s="23">
        <f t="shared" si="22"/>
        <v>0</v>
      </c>
    </row>
    <row r="131" spans="1:11">
      <c r="A131" s="2">
        <v>1700</v>
      </c>
      <c r="B131" s="20">
        <v>1802</v>
      </c>
      <c r="C131" s="21" t="s">
        <v>179</v>
      </c>
      <c r="D131" s="21" t="s">
        <v>141</v>
      </c>
      <c r="E131" s="20">
        <v>1</v>
      </c>
      <c r="F131" s="20" t="s">
        <v>128</v>
      </c>
      <c r="G131" s="20">
        <v>1</v>
      </c>
      <c r="H131" s="22">
        <v>0</v>
      </c>
      <c r="I131" s="23">
        <f t="shared" si="23"/>
        <v>0</v>
      </c>
      <c r="J131" s="22">
        <f t="shared" si="24"/>
        <v>0</v>
      </c>
      <c r="K131" s="23">
        <f t="shared" si="22"/>
        <v>0</v>
      </c>
    </row>
    <row r="132" spans="1:11">
      <c r="A132" s="2">
        <v>1700</v>
      </c>
      <c r="B132" s="20">
        <v>1803</v>
      </c>
      <c r="C132" s="21" t="s">
        <v>180</v>
      </c>
      <c r="D132" s="21" t="s">
        <v>136</v>
      </c>
      <c r="E132" s="20">
        <v>1</v>
      </c>
      <c r="F132" s="20" t="s">
        <v>128</v>
      </c>
      <c r="G132" s="20">
        <v>1</v>
      </c>
      <c r="H132" s="22">
        <v>0</v>
      </c>
      <c r="I132" s="23">
        <f t="shared" si="23"/>
        <v>0</v>
      </c>
      <c r="J132" s="22">
        <f t="shared" si="24"/>
        <v>0</v>
      </c>
      <c r="K132" s="23">
        <f t="shared" si="22"/>
        <v>0</v>
      </c>
    </row>
    <row r="133" spans="1:11">
      <c r="A133" s="2">
        <v>1700</v>
      </c>
      <c r="B133" s="20">
        <v>1803</v>
      </c>
      <c r="C133" s="21" t="s">
        <v>180</v>
      </c>
      <c r="D133" s="21" t="s">
        <v>137</v>
      </c>
      <c r="E133" s="20">
        <v>1</v>
      </c>
      <c r="F133" s="20" t="s">
        <v>128</v>
      </c>
      <c r="G133" s="20">
        <v>1</v>
      </c>
      <c r="H133" s="22">
        <v>0</v>
      </c>
      <c r="I133" s="23">
        <f t="shared" si="23"/>
        <v>0</v>
      </c>
      <c r="J133" s="22">
        <f t="shared" si="24"/>
        <v>0</v>
      </c>
      <c r="K133" s="23">
        <f t="shared" si="22"/>
        <v>0</v>
      </c>
    </row>
    <row r="134" spans="1:11">
      <c r="A134" s="2">
        <v>1700</v>
      </c>
      <c r="B134" s="20">
        <v>1803</v>
      </c>
      <c r="C134" s="21" t="s">
        <v>180</v>
      </c>
      <c r="D134" s="21" t="s">
        <v>141</v>
      </c>
      <c r="E134" s="20">
        <v>1</v>
      </c>
      <c r="F134" s="20" t="s">
        <v>128</v>
      </c>
      <c r="G134" s="20">
        <v>1</v>
      </c>
      <c r="H134" s="22">
        <v>0</v>
      </c>
      <c r="I134" s="23">
        <f t="shared" si="23"/>
        <v>0</v>
      </c>
      <c r="J134" s="22">
        <f t="shared" si="24"/>
        <v>0</v>
      </c>
      <c r="K134" s="23">
        <f t="shared" si="22"/>
        <v>0</v>
      </c>
    </row>
    <row r="135" spans="1:11">
      <c r="A135" s="2">
        <v>1700</v>
      </c>
      <c r="B135" s="20">
        <v>1804</v>
      </c>
      <c r="C135" s="21" t="s">
        <v>181</v>
      </c>
      <c r="D135" s="21" t="s">
        <v>136</v>
      </c>
      <c r="E135" s="20">
        <v>1</v>
      </c>
      <c r="F135" s="20" t="s">
        <v>128</v>
      </c>
      <c r="G135" s="20">
        <v>1</v>
      </c>
      <c r="H135" s="22">
        <v>0</v>
      </c>
      <c r="I135" s="23">
        <f t="shared" si="23"/>
        <v>0</v>
      </c>
      <c r="J135" s="22">
        <f t="shared" si="24"/>
        <v>0</v>
      </c>
      <c r="K135" s="23">
        <f t="shared" si="22"/>
        <v>0</v>
      </c>
    </row>
    <row r="136" spans="1:11">
      <c r="A136" s="2">
        <v>1700</v>
      </c>
      <c r="B136" s="20">
        <v>1804</v>
      </c>
      <c r="C136" s="21" t="s">
        <v>181</v>
      </c>
      <c r="D136" s="21" t="s">
        <v>137</v>
      </c>
      <c r="E136" s="20">
        <v>1</v>
      </c>
      <c r="F136" s="20" t="s">
        <v>128</v>
      </c>
      <c r="G136" s="20">
        <v>1</v>
      </c>
      <c r="H136" s="22">
        <v>0</v>
      </c>
      <c r="I136" s="23">
        <f t="shared" si="23"/>
        <v>0</v>
      </c>
      <c r="J136" s="22">
        <f t="shared" si="24"/>
        <v>0</v>
      </c>
      <c r="K136" s="23">
        <f t="shared" si="22"/>
        <v>0</v>
      </c>
    </row>
    <row r="137" spans="1:11">
      <c r="A137" s="2">
        <v>1700</v>
      </c>
      <c r="B137" s="20">
        <v>1804</v>
      </c>
      <c r="C137" s="21" t="s">
        <v>181</v>
      </c>
      <c r="D137" s="21" t="s">
        <v>141</v>
      </c>
      <c r="E137" s="20">
        <v>1</v>
      </c>
      <c r="F137" s="20" t="s">
        <v>128</v>
      </c>
      <c r="G137" s="20">
        <v>1</v>
      </c>
      <c r="H137" s="22">
        <v>0</v>
      </c>
      <c r="I137" s="23">
        <f t="shared" si="23"/>
        <v>0</v>
      </c>
      <c r="J137" s="22">
        <f t="shared" si="24"/>
        <v>0</v>
      </c>
      <c r="K137" s="23">
        <f t="shared" si="22"/>
        <v>0</v>
      </c>
    </row>
    <row r="138" spans="1:11">
      <c r="A138" s="2">
        <v>1700</v>
      </c>
      <c r="B138" s="20">
        <v>1805</v>
      </c>
      <c r="C138" s="21" t="s">
        <v>182</v>
      </c>
      <c r="D138" s="21" t="s">
        <v>136</v>
      </c>
      <c r="E138" s="20">
        <v>1</v>
      </c>
      <c r="F138" s="20" t="s">
        <v>128</v>
      </c>
      <c r="G138" s="20">
        <v>1</v>
      </c>
      <c r="H138" s="22">
        <v>0</v>
      </c>
      <c r="I138" s="23">
        <f t="shared" si="23"/>
        <v>0</v>
      </c>
      <c r="J138" s="22">
        <f t="shared" si="24"/>
        <v>0</v>
      </c>
      <c r="K138" s="23">
        <f t="shared" si="22"/>
        <v>0</v>
      </c>
    </row>
    <row r="139" spans="1:11">
      <c r="A139" s="2">
        <v>1700</v>
      </c>
      <c r="B139" s="20">
        <v>1805</v>
      </c>
      <c r="C139" s="21" t="s">
        <v>182</v>
      </c>
      <c r="D139" s="21" t="s">
        <v>137</v>
      </c>
      <c r="E139" s="20">
        <v>1</v>
      </c>
      <c r="F139" s="20" t="s">
        <v>128</v>
      </c>
      <c r="G139" s="20">
        <v>1</v>
      </c>
      <c r="H139" s="22">
        <v>0</v>
      </c>
      <c r="I139" s="23">
        <f t="shared" si="23"/>
        <v>0</v>
      </c>
      <c r="J139" s="22">
        <f t="shared" si="24"/>
        <v>0</v>
      </c>
      <c r="K139" s="23">
        <f t="shared" si="22"/>
        <v>0</v>
      </c>
    </row>
    <row r="140" spans="1:11">
      <c r="A140" s="2">
        <v>1700</v>
      </c>
      <c r="B140" s="20">
        <v>1805</v>
      </c>
      <c r="C140" s="21" t="s">
        <v>182</v>
      </c>
      <c r="D140" s="21" t="s">
        <v>141</v>
      </c>
      <c r="E140" s="20">
        <v>1</v>
      </c>
      <c r="F140" s="20" t="s">
        <v>128</v>
      </c>
      <c r="G140" s="20">
        <v>1</v>
      </c>
      <c r="H140" s="22">
        <v>0</v>
      </c>
      <c r="I140" s="23">
        <f t="shared" si="23"/>
        <v>0</v>
      </c>
      <c r="J140" s="22">
        <f t="shared" si="24"/>
        <v>0</v>
      </c>
      <c r="K140" s="23">
        <f t="shared" si="22"/>
        <v>0</v>
      </c>
    </row>
    <row r="141" spans="1:11">
      <c r="A141" s="2">
        <v>1700</v>
      </c>
      <c r="B141" s="20">
        <v>1806</v>
      </c>
      <c r="C141" s="21" t="s">
        <v>183</v>
      </c>
      <c r="D141" s="21" t="s">
        <v>184</v>
      </c>
      <c r="E141" s="20">
        <v>1</v>
      </c>
      <c r="F141" s="20" t="s">
        <v>128</v>
      </c>
      <c r="G141" s="20">
        <v>1</v>
      </c>
      <c r="H141" s="24">
        <v>0</v>
      </c>
      <c r="I141" s="23">
        <f t="shared" si="23"/>
        <v>0</v>
      </c>
      <c r="J141" s="24">
        <f t="shared" si="24"/>
        <v>0</v>
      </c>
      <c r="K141" s="23">
        <f t="shared" si="22"/>
        <v>0</v>
      </c>
    </row>
    <row r="142" spans="1:11" s="9" customFormat="1">
      <c r="A142" s="12">
        <v>1700</v>
      </c>
      <c r="B142" s="18" t="s">
        <v>116</v>
      </c>
      <c r="C142" s="25"/>
      <c r="D142" s="25"/>
      <c r="E142" s="18"/>
      <c r="F142" s="18"/>
      <c r="G142" s="18"/>
      <c r="H142" s="26"/>
      <c r="I142" s="27">
        <f>SUM(I128:I141)</f>
        <v>0</v>
      </c>
      <c r="J142" s="26">
        <f>SUM(J128:J141)</f>
        <v>0</v>
      </c>
      <c r="K142" s="27">
        <f>SUM(K128:K141)</f>
        <v>0</v>
      </c>
    </row>
    <row r="143" spans="1:11">
      <c r="A143" s="10" t="s">
        <v>91</v>
      </c>
      <c r="B143" s="54">
        <v>1900</v>
      </c>
      <c r="C143" s="54" t="s">
        <v>185</v>
      </c>
      <c r="D143" s="54" t="s">
        <v>93</v>
      </c>
      <c r="E143" s="54" t="s">
        <v>94</v>
      </c>
      <c r="F143" s="54" t="s">
        <v>95</v>
      </c>
      <c r="G143" s="54" t="s">
        <v>96</v>
      </c>
      <c r="H143" s="55" t="s">
        <v>97</v>
      </c>
      <c r="I143" s="54" t="s">
        <v>86</v>
      </c>
      <c r="J143" s="55" t="s">
        <v>98</v>
      </c>
      <c r="K143" s="54" t="s">
        <v>99</v>
      </c>
    </row>
    <row r="144" spans="1:11">
      <c r="A144" s="2">
        <v>1800</v>
      </c>
      <c r="B144" s="18" t="s">
        <v>100</v>
      </c>
      <c r="C144" s="21"/>
      <c r="D144" s="21"/>
      <c r="E144" s="20"/>
      <c r="F144" s="20"/>
      <c r="G144" s="20"/>
      <c r="H144" s="22"/>
      <c r="I144" s="23"/>
      <c r="J144" s="22"/>
      <c r="K144" s="20"/>
    </row>
    <row r="145" spans="1:12">
      <c r="A145" s="2">
        <v>1800</v>
      </c>
      <c r="B145" s="20">
        <v>1901</v>
      </c>
      <c r="C145" s="21" t="s">
        <v>186</v>
      </c>
      <c r="D145" s="21" t="s">
        <v>136</v>
      </c>
      <c r="E145" s="20">
        <v>1</v>
      </c>
      <c r="F145" s="20" t="s">
        <v>128</v>
      </c>
      <c r="G145" s="20">
        <v>1</v>
      </c>
      <c r="H145" s="22">
        <v>0</v>
      </c>
      <c r="I145" s="23">
        <f>E145*G145*H145</f>
        <v>0</v>
      </c>
      <c r="J145" s="22">
        <f>I145*0.18</f>
        <v>0</v>
      </c>
      <c r="K145" s="23">
        <f t="shared" ref="K145:K170" si="25">I145+J145</f>
        <v>0</v>
      </c>
    </row>
    <row r="146" spans="1:12" s="2" customFormat="1">
      <c r="A146" s="2">
        <v>1800</v>
      </c>
      <c r="B146" s="20">
        <v>1901</v>
      </c>
      <c r="C146" s="21" t="s">
        <v>186</v>
      </c>
      <c r="D146" s="21" t="s">
        <v>137</v>
      </c>
      <c r="E146" s="20">
        <v>1</v>
      </c>
      <c r="F146" s="20" t="s">
        <v>128</v>
      </c>
      <c r="G146" s="20">
        <v>1</v>
      </c>
      <c r="H146" s="22">
        <v>0</v>
      </c>
      <c r="I146" s="23">
        <f t="shared" ref="I146:I170" si="26">E146*G146*H146</f>
        <v>0</v>
      </c>
      <c r="J146" s="22">
        <f t="shared" ref="J146:J170" si="27">I146*0.18</f>
        <v>0</v>
      </c>
      <c r="K146" s="23">
        <f t="shared" si="25"/>
        <v>0</v>
      </c>
      <c r="L146"/>
    </row>
    <row r="147" spans="1:12" s="2" customFormat="1">
      <c r="A147" s="2">
        <v>1800</v>
      </c>
      <c r="B147" s="20">
        <v>1901</v>
      </c>
      <c r="C147" s="21" t="s">
        <v>186</v>
      </c>
      <c r="D147" s="21" t="s">
        <v>141</v>
      </c>
      <c r="E147" s="20">
        <v>1</v>
      </c>
      <c r="F147" s="20" t="s">
        <v>128</v>
      </c>
      <c r="G147" s="20">
        <v>1</v>
      </c>
      <c r="H147" s="22">
        <v>0</v>
      </c>
      <c r="I147" s="23">
        <f t="shared" si="26"/>
        <v>0</v>
      </c>
      <c r="J147" s="22">
        <f t="shared" si="27"/>
        <v>0</v>
      </c>
      <c r="K147" s="23">
        <f t="shared" si="25"/>
        <v>0</v>
      </c>
      <c r="L147"/>
    </row>
    <row r="148" spans="1:12" s="2" customFormat="1">
      <c r="A148" s="2">
        <v>1800</v>
      </c>
      <c r="B148" s="20">
        <v>1902</v>
      </c>
      <c r="C148" s="21" t="s">
        <v>187</v>
      </c>
      <c r="D148" s="21" t="s">
        <v>136</v>
      </c>
      <c r="E148" s="20">
        <v>1</v>
      </c>
      <c r="F148" s="20" t="s">
        <v>128</v>
      </c>
      <c r="G148" s="20">
        <v>1</v>
      </c>
      <c r="H148" s="22">
        <v>0</v>
      </c>
      <c r="I148" s="23">
        <f t="shared" si="26"/>
        <v>0</v>
      </c>
      <c r="J148" s="22">
        <f t="shared" si="27"/>
        <v>0</v>
      </c>
      <c r="K148" s="23">
        <f t="shared" si="25"/>
        <v>0</v>
      </c>
      <c r="L148"/>
    </row>
    <row r="149" spans="1:12" s="2" customFormat="1">
      <c r="A149" s="2">
        <v>1800</v>
      </c>
      <c r="B149" s="20">
        <v>1902</v>
      </c>
      <c r="C149" s="21" t="s">
        <v>187</v>
      </c>
      <c r="D149" s="21" t="s">
        <v>137</v>
      </c>
      <c r="E149" s="20">
        <v>1</v>
      </c>
      <c r="F149" s="20" t="s">
        <v>128</v>
      </c>
      <c r="G149" s="20">
        <v>1</v>
      </c>
      <c r="H149" s="22">
        <v>0</v>
      </c>
      <c r="I149" s="23">
        <f t="shared" si="26"/>
        <v>0</v>
      </c>
      <c r="J149" s="22">
        <f t="shared" si="27"/>
        <v>0</v>
      </c>
      <c r="K149" s="23">
        <f t="shared" si="25"/>
        <v>0</v>
      </c>
      <c r="L149"/>
    </row>
    <row r="150" spans="1:12" s="2" customFormat="1">
      <c r="A150" s="2">
        <v>1800</v>
      </c>
      <c r="B150" s="20">
        <v>1902</v>
      </c>
      <c r="C150" s="21" t="s">
        <v>187</v>
      </c>
      <c r="D150" s="21" t="s">
        <v>141</v>
      </c>
      <c r="E150" s="20">
        <v>1</v>
      </c>
      <c r="F150" s="20" t="s">
        <v>128</v>
      </c>
      <c r="G150" s="20">
        <v>1</v>
      </c>
      <c r="H150" s="22">
        <v>0</v>
      </c>
      <c r="I150" s="23">
        <f t="shared" si="26"/>
        <v>0</v>
      </c>
      <c r="J150" s="22">
        <f t="shared" si="27"/>
        <v>0</v>
      </c>
      <c r="K150" s="23">
        <f t="shared" si="25"/>
        <v>0</v>
      </c>
      <c r="L150"/>
    </row>
    <row r="151" spans="1:12" s="2" customFormat="1">
      <c r="A151" s="2">
        <v>1800</v>
      </c>
      <c r="B151" s="20">
        <v>1903</v>
      </c>
      <c r="C151" s="21" t="s">
        <v>188</v>
      </c>
      <c r="D151" s="21" t="s">
        <v>136</v>
      </c>
      <c r="E151" s="20">
        <v>1</v>
      </c>
      <c r="F151" s="20" t="s">
        <v>128</v>
      </c>
      <c r="G151" s="20">
        <v>1</v>
      </c>
      <c r="H151" s="22">
        <v>0</v>
      </c>
      <c r="I151" s="23">
        <f t="shared" si="26"/>
        <v>0</v>
      </c>
      <c r="J151" s="22">
        <f t="shared" si="27"/>
        <v>0</v>
      </c>
      <c r="K151" s="23">
        <f t="shared" si="25"/>
        <v>0</v>
      </c>
      <c r="L151"/>
    </row>
    <row r="152" spans="1:12" s="2" customFormat="1">
      <c r="A152" s="2">
        <v>1800</v>
      </c>
      <c r="B152" s="20">
        <v>1903</v>
      </c>
      <c r="C152" s="21" t="s">
        <v>188</v>
      </c>
      <c r="D152" s="21" t="s">
        <v>137</v>
      </c>
      <c r="E152" s="20">
        <v>1</v>
      </c>
      <c r="F152" s="20" t="s">
        <v>128</v>
      </c>
      <c r="G152" s="20">
        <v>1</v>
      </c>
      <c r="H152" s="22">
        <v>0</v>
      </c>
      <c r="I152" s="23">
        <f t="shared" si="26"/>
        <v>0</v>
      </c>
      <c r="J152" s="22">
        <f t="shared" si="27"/>
        <v>0</v>
      </c>
      <c r="K152" s="23">
        <f t="shared" si="25"/>
        <v>0</v>
      </c>
      <c r="L152"/>
    </row>
    <row r="153" spans="1:12" s="2" customFormat="1">
      <c r="A153" s="2">
        <v>1800</v>
      </c>
      <c r="B153" s="20">
        <v>1903</v>
      </c>
      <c r="C153" s="21" t="s">
        <v>188</v>
      </c>
      <c r="D153" s="21" t="s">
        <v>141</v>
      </c>
      <c r="E153" s="20">
        <v>1</v>
      </c>
      <c r="F153" s="20" t="s">
        <v>128</v>
      </c>
      <c r="G153" s="20">
        <v>1</v>
      </c>
      <c r="H153" s="22">
        <v>0</v>
      </c>
      <c r="I153" s="23">
        <f t="shared" si="26"/>
        <v>0</v>
      </c>
      <c r="J153" s="22">
        <f t="shared" si="27"/>
        <v>0</v>
      </c>
      <c r="K153" s="23">
        <f t="shared" si="25"/>
        <v>0</v>
      </c>
      <c r="L153"/>
    </row>
    <row r="154" spans="1:12" s="2" customFormat="1">
      <c r="A154" s="2">
        <v>1800</v>
      </c>
      <c r="B154" s="20">
        <v>1904</v>
      </c>
      <c r="C154" s="21" t="s">
        <v>189</v>
      </c>
      <c r="D154" s="21" t="s">
        <v>136</v>
      </c>
      <c r="E154" s="20">
        <v>1</v>
      </c>
      <c r="F154" s="20" t="s">
        <v>128</v>
      </c>
      <c r="G154" s="20">
        <v>1</v>
      </c>
      <c r="H154" s="22">
        <v>0</v>
      </c>
      <c r="I154" s="23">
        <f t="shared" si="26"/>
        <v>0</v>
      </c>
      <c r="J154" s="22">
        <f t="shared" si="27"/>
        <v>0</v>
      </c>
      <c r="K154" s="23">
        <f t="shared" si="25"/>
        <v>0</v>
      </c>
      <c r="L154"/>
    </row>
    <row r="155" spans="1:12" s="2" customFormat="1">
      <c r="A155" s="2">
        <v>1800</v>
      </c>
      <c r="B155" s="20">
        <v>1904</v>
      </c>
      <c r="C155" s="21" t="s">
        <v>189</v>
      </c>
      <c r="D155" s="21" t="s">
        <v>137</v>
      </c>
      <c r="E155" s="20">
        <v>1</v>
      </c>
      <c r="F155" s="20" t="s">
        <v>128</v>
      </c>
      <c r="G155" s="20">
        <v>1</v>
      </c>
      <c r="H155" s="22">
        <v>0</v>
      </c>
      <c r="I155" s="23">
        <f t="shared" si="26"/>
        <v>0</v>
      </c>
      <c r="J155" s="22">
        <f t="shared" si="27"/>
        <v>0</v>
      </c>
      <c r="K155" s="23">
        <f t="shared" si="25"/>
        <v>0</v>
      </c>
      <c r="L155"/>
    </row>
    <row r="156" spans="1:12" s="2" customFormat="1">
      <c r="A156" s="2">
        <v>1800</v>
      </c>
      <c r="B156" s="20">
        <v>1904</v>
      </c>
      <c r="C156" s="21" t="s">
        <v>189</v>
      </c>
      <c r="D156" s="21" t="s">
        <v>141</v>
      </c>
      <c r="E156" s="20">
        <v>1</v>
      </c>
      <c r="F156" s="20" t="s">
        <v>128</v>
      </c>
      <c r="G156" s="20">
        <v>1</v>
      </c>
      <c r="H156" s="22">
        <v>0</v>
      </c>
      <c r="I156" s="23">
        <f t="shared" si="26"/>
        <v>0</v>
      </c>
      <c r="J156" s="22">
        <f t="shared" si="27"/>
        <v>0</v>
      </c>
      <c r="K156" s="23">
        <f t="shared" si="25"/>
        <v>0</v>
      </c>
      <c r="L156"/>
    </row>
    <row r="157" spans="1:12" s="2" customFormat="1">
      <c r="A157" s="2">
        <v>1800</v>
      </c>
      <c r="B157" s="20">
        <v>1905</v>
      </c>
      <c r="C157" s="21" t="s">
        <v>190</v>
      </c>
      <c r="D157" s="21" t="s">
        <v>136</v>
      </c>
      <c r="E157" s="20">
        <v>1</v>
      </c>
      <c r="F157" s="20" t="s">
        <v>128</v>
      </c>
      <c r="G157" s="20">
        <v>1</v>
      </c>
      <c r="H157" s="22">
        <v>0</v>
      </c>
      <c r="I157" s="23">
        <f t="shared" si="26"/>
        <v>0</v>
      </c>
      <c r="J157" s="22">
        <f t="shared" si="27"/>
        <v>0</v>
      </c>
      <c r="K157" s="23">
        <f t="shared" si="25"/>
        <v>0</v>
      </c>
      <c r="L157"/>
    </row>
    <row r="158" spans="1:12" s="2" customFormat="1">
      <c r="A158" s="2">
        <v>1800</v>
      </c>
      <c r="B158" s="20">
        <v>1905</v>
      </c>
      <c r="C158" s="21" t="s">
        <v>190</v>
      </c>
      <c r="D158" s="21" t="s">
        <v>137</v>
      </c>
      <c r="E158" s="20">
        <v>1</v>
      </c>
      <c r="F158" s="20" t="s">
        <v>128</v>
      </c>
      <c r="G158" s="20">
        <v>1</v>
      </c>
      <c r="H158" s="22">
        <v>0</v>
      </c>
      <c r="I158" s="23">
        <f t="shared" si="26"/>
        <v>0</v>
      </c>
      <c r="J158" s="22">
        <f t="shared" si="27"/>
        <v>0</v>
      </c>
      <c r="K158" s="23">
        <f t="shared" si="25"/>
        <v>0</v>
      </c>
      <c r="L158"/>
    </row>
    <row r="159" spans="1:12" s="2" customFormat="1">
      <c r="A159" s="2">
        <v>1800</v>
      </c>
      <c r="B159" s="20">
        <v>1905</v>
      </c>
      <c r="C159" s="21" t="s">
        <v>190</v>
      </c>
      <c r="D159" s="21" t="s">
        <v>141</v>
      </c>
      <c r="E159" s="20">
        <v>1</v>
      </c>
      <c r="F159" s="20" t="s">
        <v>128</v>
      </c>
      <c r="G159" s="20">
        <v>1</v>
      </c>
      <c r="H159" s="22">
        <v>0</v>
      </c>
      <c r="I159" s="23">
        <f t="shared" si="26"/>
        <v>0</v>
      </c>
      <c r="J159" s="22">
        <f t="shared" si="27"/>
        <v>0</v>
      </c>
      <c r="K159" s="23">
        <f t="shared" si="25"/>
        <v>0</v>
      </c>
      <c r="L159"/>
    </row>
    <row r="160" spans="1:12" s="2" customFormat="1">
      <c r="A160" s="2">
        <v>1800</v>
      </c>
      <c r="B160" s="20">
        <v>1906</v>
      </c>
      <c r="C160" s="21" t="s">
        <v>191</v>
      </c>
      <c r="D160" s="21" t="s">
        <v>136</v>
      </c>
      <c r="E160" s="20">
        <v>1</v>
      </c>
      <c r="F160" s="20" t="s">
        <v>128</v>
      </c>
      <c r="G160" s="20">
        <v>1</v>
      </c>
      <c r="H160" s="22">
        <v>0</v>
      </c>
      <c r="I160" s="23">
        <f t="shared" si="26"/>
        <v>0</v>
      </c>
      <c r="J160" s="22">
        <f t="shared" si="27"/>
        <v>0</v>
      </c>
      <c r="K160" s="23">
        <f t="shared" si="25"/>
        <v>0</v>
      </c>
      <c r="L160"/>
    </row>
    <row r="161" spans="1:12" s="2" customFormat="1">
      <c r="A161" s="2">
        <v>1800</v>
      </c>
      <c r="B161" s="20">
        <v>1906</v>
      </c>
      <c r="C161" s="21" t="s">
        <v>191</v>
      </c>
      <c r="D161" s="21" t="s">
        <v>137</v>
      </c>
      <c r="E161" s="20">
        <v>1</v>
      </c>
      <c r="F161" s="20" t="s">
        <v>128</v>
      </c>
      <c r="G161" s="20">
        <v>1</v>
      </c>
      <c r="H161" s="22">
        <v>0</v>
      </c>
      <c r="I161" s="23">
        <f t="shared" si="26"/>
        <v>0</v>
      </c>
      <c r="J161" s="22">
        <f t="shared" si="27"/>
        <v>0</v>
      </c>
      <c r="K161" s="23">
        <f t="shared" si="25"/>
        <v>0</v>
      </c>
      <c r="L161"/>
    </row>
    <row r="162" spans="1:12" s="2" customFormat="1">
      <c r="A162" s="2">
        <v>1800</v>
      </c>
      <c r="B162" s="20">
        <v>1906</v>
      </c>
      <c r="C162" s="21" t="s">
        <v>191</v>
      </c>
      <c r="D162" s="21" t="s">
        <v>141</v>
      </c>
      <c r="E162" s="20">
        <v>1</v>
      </c>
      <c r="F162" s="20" t="s">
        <v>128</v>
      </c>
      <c r="G162" s="20">
        <v>1</v>
      </c>
      <c r="H162" s="22">
        <v>0</v>
      </c>
      <c r="I162" s="23">
        <f t="shared" si="26"/>
        <v>0</v>
      </c>
      <c r="J162" s="22">
        <f t="shared" si="27"/>
        <v>0</v>
      </c>
      <c r="K162" s="23">
        <f t="shared" si="25"/>
        <v>0</v>
      </c>
      <c r="L162"/>
    </row>
    <row r="163" spans="1:12" s="2" customFormat="1">
      <c r="A163" s="2">
        <v>1800</v>
      </c>
      <c r="B163" s="20">
        <v>1907</v>
      </c>
      <c r="C163" s="21" t="s">
        <v>192</v>
      </c>
      <c r="D163" s="21" t="s">
        <v>136</v>
      </c>
      <c r="E163" s="20">
        <v>1</v>
      </c>
      <c r="F163" s="20" t="s">
        <v>128</v>
      </c>
      <c r="G163" s="20">
        <v>1</v>
      </c>
      <c r="H163" s="22">
        <v>0</v>
      </c>
      <c r="I163" s="23">
        <f t="shared" si="26"/>
        <v>0</v>
      </c>
      <c r="J163" s="22">
        <f t="shared" si="27"/>
        <v>0</v>
      </c>
      <c r="K163" s="23">
        <f t="shared" si="25"/>
        <v>0</v>
      </c>
      <c r="L163"/>
    </row>
    <row r="164" spans="1:12" s="2" customFormat="1">
      <c r="A164" s="2">
        <v>1800</v>
      </c>
      <c r="B164" s="20">
        <v>1907</v>
      </c>
      <c r="C164" s="21" t="s">
        <v>192</v>
      </c>
      <c r="D164" s="21" t="s">
        <v>137</v>
      </c>
      <c r="E164" s="20">
        <v>1</v>
      </c>
      <c r="F164" s="20" t="s">
        <v>128</v>
      </c>
      <c r="G164" s="20">
        <v>1</v>
      </c>
      <c r="H164" s="22">
        <v>0</v>
      </c>
      <c r="I164" s="23">
        <f t="shared" si="26"/>
        <v>0</v>
      </c>
      <c r="J164" s="22">
        <f t="shared" si="27"/>
        <v>0</v>
      </c>
      <c r="K164" s="23">
        <f t="shared" si="25"/>
        <v>0</v>
      </c>
      <c r="L164"/>
    </row>
    <row r="165" spans="1:12" s="2" customFormat="1">
      <c r="A165" s="2">
        <v>1800</v>
      </c>
      <c r="B165" s="20">
        <v>1907</v>
      </c>
      <c r="C165" s="21" t="s">
        <v>192</v>
      </c>
      <c r="D165" s="21" t="s">
        <v>141</v>
      </c>
      <c r="E165" s="20">
        <v>1</v>
      </c>
      <c r="F165" s="20" t="s">
        <v>128</v>
      </c>
      <c r="G165" s="20">
        <v>1</v>
      </c>
      <c r="H165" s="22">
        <v>0</v>
      </c>
      <c r="I165" s="23">
        <f t="shared" si="26"/>
        <v>0</v>
      </c>
      <c r="J165" s="22">
        <f t="shared" si="27"/>
        <v>0</v>
      </c>
      <c r="K165" s="23">
        <f t="shared" si="25"/>
        <v>0</v>
      </c>
      <c r="L165"/>
    </row>
    <row r="166" spans="1:12" s="2" customFormat="1">
      <c r="A166" s="2">
        <v>1800</v>
      </c>
      <c r="B166" s="20">
        <v>1908</v>
      </c>
      <c r="C166" s="21" t="s">
        <v>193</v>
      </c>
      <c r="D166" s="21" t="s">
        <v>136</v>
      </c>
      <c r="E166" s="20">
        <v>1</v>
      </c>
      <c r="F166" s="20" t="s">
        <v>128</v>
      </c>
      <c r="G166" s="20">
        <v>1</v>
      </c>
      <c r="H166" s="22">
        <v>0</v>
      </c>
      <c r="I166" s="23">
        <f t="shared" si="26"/>
        <v>0</v>
      </c>
      <c r="J166" s="22">
        <f t="shared" si="27"/>
        <v>0</v>
      </c>
      <c r="K166" s="23">
        <f t="shared" si="25"/>
        <v>0</v>
      </c>
      <c r="L166"/>
    </row>
    <row r="167" spans="1:12" s="2" customFormat="1">
      <c r="A167" s="2">
        <v>1800</v>
      </c>
      <c r="B167" s="20">
        <v>1908</v>
      </c>
      <c r="C167" s="21" t="s">
        <v>193</v>
      </c>
      <c r="D167" s="21" t="s">
        <v>137</v>
      </c>
      <c r="E167" s="20">
        <v>1</v>
      </c>
      <c r="F167" s="20" t="s">
        <v>128</v>
      </c>
      <c r="G167" s="20">
        <v>1</v>
      </c>
      <c r="H167" s="22">
        <v>0</v>
      </c>
      <c r="I167" s="23">
        <f t="shared" si="26"/>
        <v>0</v>
      </c>
      <c r="J167" s="22">
        <f t="shared" si="27"/>
        <v>0</v>
      </c>
      <c r="K167" s="23">
        <f t="shared" si="25"/>
        <v>0</v>
      </c>
      <c r="L167"/>
    </row>
    <row r="168" spans="1:12" s="2" customFormat="1">
      <c r="A168" s="2">
        <v>1800</v>
      </c>
      <c r="B168" s="20">
        <v>1908</v>
      </c>
      <c r="C168" s="21" t="s">
        <v>193</v>
      </c>
      <c r="D168" s="21" t="s">
        <v>141</v>
      </c>
      <c r="E168" s="20">
        <v>1</v>
      </c>
      <c r="F168" s="20" t="s">
        <v>128</v>
      </c>
      <c r="G168" s="20">
        <v>1</v>
      </c>
      <c r="H168" s="22">
        <v>0</v>
      </c>
      <c r="I168" s="23">
        <f t="shared" si="26"/>
        <v>0</v>
      </c>
      <c r="J168" s="22">
        <f t="shared" si="27"/>
        <v>0</v>
      </c>
      <c r="K168" s="23">
        <f t="shared" si="25"/>
        <v>0</v>
      </c>
      <c r="L168"/>
    </row>
    <row r="169" spans="1:12" s="2" customFormat="1">
      <c r="A169" s="2">
        <v>1800</v>
      </c>
      <c r="B169" s="20">
        <v>1909</v>
      </c>
      <c r="C169" s="21" t="s">
        <v>194</v>
      </c>
      <c r="D169" s="21" t="s">
        <v>195</v>
      </c>
      <c r="E169" s="20">
        <v>1</v>
      </c>
      <c r="F169" s="20" t="s">
        <v>128</v>
      </c>
      <c r="G169" s="20">
        <v>1</v>
      </c>
      <c r="H169" s="22">
        <v>0</v>
      </c>
      <c r="I169" s="23">
        <f t="shared" si="26"/>
        <v>0</v>
      </c>
      <c r="J169" s="22">
        <f t="shared" si="27"/>
        <v>0</v>
      </c>
      <c r="K169" s="23">
        <f t="shared" si="25"/>
        <v>0</v>
      </c>
      <c r="L169"/>
    </row>
    <row r="170" spans="1:12">
      <c r="A170" s="2">
        <v>1800</v>
      </c>
      <c r="B170" s="20">
        <v>1910</v>
      </c>
      <c r="C170" s="21" t="s">
        <v>196</v>
      </c>
      <c r="D170" s="21" t="s">
        <v>196</v>
      </c>
      <c r="E170" s="20">
        <v>1</v>
      </c>
      <c r="F170" s="20" t="s">
        <v>128</v>
      </c>
      <c r="G170" s="20">
        <v>1</v>
      </c>
      <c r="H170" s="22">
        <v>0</v>
      </c>
      <c r="I170" s="23">
        <f t="shared" si="26"/>
        <v>0</v>
      </c>
      <c r="J170" s="22">
        <f t="shared" si="27"/>
        <v>0</v>
      </c>
      <c r="K170" s="23">
        <f t="shared" si="25"/>
        <v>0</v>
      </c>
    </row>
    <row r="171" spans="1:12" s="9" customFormat="1">
      <c r="A171" s="12">
        <v>1800</v>
      </c>
      <c r="B171" s="18" t="s">
        <v>116</v>
      </c>
      <c r="C171" s="25"/>
      <c r="D171" s="25"/>
      <c r="E171" s="18"/>
      <c r="F171" s="18"/>
      <c r="G171" s="18"/>
      <c r="H171" s="26"/>
      <c r="I171" s="27">
        <f>SUM(I145:I170)</f>
        <v>0</v>
      </c>
      <c r="J171" s="27">
        <f>SUM(J145:J170)</f>
        <v>0</v>
      </c>
      <c r="K171" s="27">
        <f>SUM(K145:K170)</f>
        <v>0</v>
      </c>
    </row>
    <row r="172" spans="1:12">
      <c r="A172" s="10" t="s">
        <v>91</v>
      </c>
      <c r="B172" s="54">
        <v>2000</v>
      </c>
      <c r="C172" s="54" t="s">
        <v>197</v>
      </c>
      <c r="D172" s="54" t="s">
        <v>93</v>
      </c>
      <c r="E172" s="54" t="s">
        <v>94</v>
      </c>
      <c r="F172" s="54" t="s">
        <v>95</v>
      </c>
      <c r="G172" s="54" t="s">
        <v>96</v>
      </c>
      <c r="H172" s="55" t="s">
        <v>97</v>
      </c>
      <c r="I172" s="54" t="s">
        <v>86</v>
      </c>
      <c r="J172" s="55" t="s">
        <v>98</v>
      </c>
      <c r="K172" s="54" t="s">
        <v>99</v>
      </c>
    </row>
    <row r="173" spans="1:12">
      <c r="A173" s="2">
        <v>1900</v>
      </c>
      <c r="B173" s="18" t="s">
        <v>100</v>
      </c>
      <c r="C173" s="21"/>
      <c r="D173" s="21"/>
      <c r="E173" s="20"/>
      <c r="F173" s="20"/>
      <c r="G173" s="20"/>
      <c r="H173" s="22"/>
      <c r="I173" s="23"/>
      <c r="J173" s="22"/>
      <c r="K173" s="20"/>
    </row>
    <row r="174" spans="1:12">
      <c r="A174" s="2">
        <v>1900</v>
      </c>
      <c r="B174" s="20">
        <v>2001</v>
      </c>
      <c r="C174" s="21" t="s">
        <v>198</v>
      </c>
      <c r="D174" s="21" t="s">
        <v>136</v>
      </c>
      <c r="E174" s="20">
        <v>1</v>
      </c>
      <c r="F174" s="20" t="s">
        <v>128</v>
      </c>
      <c r="G174" s="20">
        <v>1</v>
      </c>
      <c r="H174" s="22">
        <v>0</v>
      </c>
      <c r="I174" s="23">
        <f>E174*G174*H174</f>
        <v>0</v>
      </c>
      <c r="J174" s="22">
        <f>I174*0.18</f>
        <v>0</v>
      </c>
      <c r="K174" s="23">
        <f t="shared" ref="K174:K185" si="28">I174+J174</f>
        <v>0</v>
      </c>
    </row>
    <row r="175" spans="1:12">
      <c r="A175" s="2">
        <v>1900</v>
      </c>
      <c r="B175" s="20">
        <v>2001</v>
      </c>
      <c r="C175" s="21" t="s">
        <v>198</v>
      </c>
      <c r="D175" s="21" t="s">
        <v>137</v>
      </c>
      <c r="E175" s="20">
        <v>1</v>
      </c>
      <c r="F175" s="20" t="s">
        <v>128</v>
      </c>
      <c r="G175" s="20">
        <v>1</v>
      </c>
      <c r="H175" s="22">
        <v>0</v>
      </c>
      <c r="I175" s="23">
        <f t="shared" ref="I175:I185" si="29">E175*G175*H175</f>
        <v>0</v>
      </c>
      <c r="J175" s="22">
        <f t="shared" ref="J175:J185" si="30">I175*0.18</f>
        <v>0</v>
      </c>
      <c r="K175" s="23">
        <f t="shared" si="28"/>
        <v>0</v>
      </c>
    </row>
    <row r="176" spans="1:12">
      <c r="A176" s="2">
        <v>1900</v>
      </c>
      <c r="B176" s="20">
        <v>2001</v>
      </c>
      <c r="C176" s="21" t="s">
        <v>198</v>
      </c>
      <c r="D176" s="21" t="s">
        <v>141</v>
      </c>
      <c r="E176" s="20">
        <v>1</v>
      </c>
      <c r="F176" s="20" t="s">
        <v>128</v>
      </c>
      <c r="G176" s="20">
        <v>1</v>
      </c>
      <c r="H176" s="22">
        <v>0</v>
      </c>
      <c r="I176" s="23">
        <f t="shared" si="29"/>
        <v>0</v>
      </c>
      <c r="J176" s="22">
        <f t="shared" si="30"/>
        <v>0</v>
      </c>
      <c r="K176" s="23">
        <f t="shared" si="28"/>
        <v>0</v>
      </c>
    </row>
    <row r="177" spans="1:11">
      <c r="A177" s="2">
        <v>1900</v>
      </c>
      <c r="B177" s="20">
        <v>2002</v>
      </c>
      <c r="C177" s="21" t="s">
        <v>199</v>
      </c>
      <c r="D177" s="21" t="s">
        <v>136</v>
      </c>
      <c r="E177" s="20">
        <v>1</v>
      </c>
      <c r="F177" s="20" t="s">
        <v>128</v>
      </c>
      <c r="G177" s="20">
        <v>1</v>
      </c>
      <c r="H177" s="22">
        <v>0</v>
      </c>
      <c r="I177" s="23">
        <f t="shared" si="29"/>
        <v>0</v>
      </c>
      <c r="J177" s="22">
        <f t="shared" si="30"/>
        <v>0</v>
      </c>
      <c r="K177" s="23">
        <f t="shared" si="28"/>
        <v>0</v>
      </c>
    </row>
    <row r="178" spans="1:11">
      <c r="A178" s="2">
        <v>1900</v>
      </c>
      <c r="B178" s="20">
        <v>2002</v>
      </c>
      <c r="C178" s="21" t="s">
        <v>199</v>
      </c>
      <c r="D178" s="21" t="s">
        <v>137</v>
      </c>
      <c r="E178" s="20">
        <v>1</v>
      </c>
      <c r="F178" s="20" t="s">
        <v>128</v>
      </c>
      <c r="G178" s="20">
        <v>1</v>
      </c>
      <c r="H178" s="22">
        <v>0</v>
      </c>
      <c r="I178" s="23">
        <f t="shared" si="29"/>
        <v>0</v>
      </c>
      <c r="J178" s="22">
        <f t="shared" si="30"/>
        <v>0</v>
      </c>
      <c r="K178" s="23">
        <f t="shared" si="28"/>
        <v>0</v>
      </c>
    </row>
    <row r="179" spans="1:11">
      <c r="A179" s="2">
        <v>1900</v>
      </c>
      <c r="B179" s="20">
        <v>2002</v>
      </c>
      <c r="C179" s="21" t="s">
        <v>199</v>
      </c>
      <c r="D179" s="21" t="s">
        <v>141</v>
      </c>
      <c r="E179" s="20">
        <v>1</v>
      </c>
      <c r="F179" s="20" t="s">
        <v>128</v>
      </c>
      <c r="G179" s="20">
        <v>1</v>
      </c>
      <c r="H179" s="22">
        <v>0</v>
      </c>
      <c r="I179" s="23">
        <f t="shared" si="29"/>
        <v>0</v>
      </c>
      <c r="J179" s="22">
        <f t="shared" si="30"/>
        <v>0</v>
      </c>
      <c r="K179" s="23">
        <f t="shared" si="28"/>
        <v>0</v>
      </c>
    </row>
    <row r="180" spans="1:11">
      <c r="A180" s="2">
        <v>1900</v>
      </c>
      <c r="B180" s="20">
        <v>2003</v>
      </c>
      <c r="C180" s="21" t="s">
        <v>200</v>
      </c>
      <c r="D180" s="21" t="s">
        <v>136</v>
      </c>
      <c r="E180" s="20">
        <v>1</v>
      </c>
      <c r="F180" s="20" t="s">
        <v>128</v>
      </c>
      <c r="G180" s="20">
        <v>1</v>
      </c>
      <c r="H180" s="22">
        <v>0</v>
      </c>
      <c r="I180" s="23">
        <f t="shared" si="29"/>
        <v>0</v>
      </c>
      <c r="J180" s="22">
        <f t="shared" si="30"/>
        <v>0</v>
      </c>
      <c r="K180" s="23">
        <f t="shared" si="28"/>
        <v>0</v>
      </c>
    </row>
    <row r="181" spans="1:11">
      <c r="A181" s="2">
        <v>1900</v>
      </c>
      <c r="B181" s="20">
        <v>2003</v>
      </c>
      <c r="C181" s="21" t="s">
        <v>200</v>
      </c>
      <c r="D181" s="21" t="s">
        <v>137</v>
      </c>
      <c r="E181" s="20">
        <v>1</v>
      </c>
      <c r="F181" s="20" t="s">
        <v>128</v>
      </c>
      <c r="G181" s="20">
        <v>1</v>
      </c>
      <c r="H181" s="22">
        <v>0</v>
      </c>
      <c r="I181" s="23">
        <f t="shared" si="29"/>
        <v>0</v>
      </c>
      <c r="J181" s="22">
        <f t="shared" si="30"/>
        <v>0</v>
      </c>
      <c r="K181" s="23">
        <f t="shared" si="28"/>
        <v>0</v>
      </c>
    </row>
    <row r="182" spans="1:11">
      <c r="A182" s="2">
        <v>1900</v>
      </c>
      <c r="B182" s="20">
        <v>2003</v>
      </c>
      <c r="C182" s="21" t="s">
        <v>200</v>
      </c>
      <c r="D182" s="21" t="s">
        <v>141</v>
      </c>
      <c r="E182" s="20">
        <v>1</v>
      </c>
      <c r="F182" s="20" t="s">
        <v>128</v>
      </c>
      <c r="G182" s="20">
        <v>1</v>
      </c>
      <c r="H182" s="22">
        <v>0</v>
      </c>
      <c r="I182" s="23">
        <f t="shared" si="29"/>
        <v>0</v>
      </c>
      <c r="J182" s="22">
        <f t="shared" si="30"/>
        <v>0</v>
      </c>
      <c r="K182" s="23">
        <f t="shared" si="28"/>
        <v>0</v>
      </c>
    </row>
    <row r="183" spans="1:11">
      <c r="A183" s="2">
        <v>1900</v>
      </c>
      <c r="B183" s="20">
        <v>2004</v>
      </c>
      <c r="C183" s="21" t="s">
        <v>201</v>
      </c>
      <c r="D183" s="21" t="s">
        <v>202</v>
      </c>
      <c r="E183" s="20">
        <v>1</v>
      </c>
      <c r="F183" s="20" t="s">
        <v>128</v>
      </c>
      <c r="G183" s="20">
        <v>1</v>
      </c>
      <c r="H183" s="22">
        <v>0</v>
      </c>
      <c r="I183" s="23">
        <f t="shared" si="29"/>
        <v>0</v>
      </c>
      <c r="J183" s="22">
        <f t="shared" si="30"/>
        <v>0</v>
      </c>
      <c r="K183" s="23">
        <f t="shared" si="28"/>
        <v>0</v>
      </c>
    </row>
    <row r="184" spans="1:11">
      <c r="A184" s="2">
        <v>1900</v>
      </c>
      <c r="B184" s="20">
        <v>2005</v>
      </c>
      <c r="C184" s="21" t="s">
        <v>203</v>
      </c>
      <c r="D184" s="21" t="s">
        <v>204</v>
      </c>
      <c r="E184" s="20">
        <v>1</v>
      </c>
      <c r="F184" s="20" t="s">
        <v>128</v>
      </c>
      <c r="G184" s="20">
        <v>1</v>
      </c>
      <c r="H184" s="22">
        <v>0</v>
      </c>
      <c r="I184" s="23">
        <f t="shared" si="29"/>
        <v>0</v>
      </c>
      <c r="J184" s="22">
        <f t="shared" si="30"/>
        <v>0</v>
      </c>
      <c r="K184" s="23">
        <f t="shared" si="28"/>
        <v>0</v>
      </c>
    </row>
    <row r="185" spans="1:11">
      <c r="A185" s="2">
        <v>1900</v>
      </c>
      <c r="B185" s="20">
        <v>2006</v>
      </c>
      <c r="C185" s="21" t="s">
        <v>205</v>
      </c>
      <c r="D185" s="21" t="s">
        <v>206</v>
      </c>
      <c r="E185" s="20">
        <v>1</v>
      </c>
      <c r="F185" s="20" t="s">
        <v>128</v>
      </c>
      <c r="G185" s="20">
        <v>1</v>
      </c>
      <c r="H185" s="22">
        <v>0</v>
      </c>
      <c r="I185" s="23">
        <f t="shared" si="29"/>
        <v>0</v>
      </c>
      <c r="J185" s="22">
        <f t="shared" si="30"/>
        <v>0</v>
      </c>
      <c r="K185" s="23">
        <f t="shared" si="28"/>
        <v>0</v>
      </c>
    </row>
    <row r="186" spans="1:11" s="9" customFormat="1">
      <c r="A186" s="12">
        <v>1900</v>
      </c>
      <c r="B186" s="18" t="s">
        <v>116</v>
      </c>
      <c r="C186" s="25"/>
      <c r="D186" s="25"/>
      <c r="E186" s="18"/>
      <c r="F186" s="18"/>
      <c r="G186" s="18"/>
      <c r="H186" s="26"/>
      <c r="I186" s="27">
        <f>SUM(I174:I185)</f>
        <v>0</v>
      </c>
      <c r="J186" s="26">
        <f>SUM(J174:J185)</f>
        <v>0</v>
      </c>
      <c r="K186" s="27">
        <f>SUM(K174:K185)</f>
        <v>0</v>
      </c>
    </row>
    <row r="187" spans="1:11">
      <c r="A187" s="10" t="s">
        <v>91</v>
      </c>
      <c r="B187" s="54">
        <v>2100</v>
      </c>
      <c r="C187" s="54" t="s">
        <v>207</v>
      </c>
      <c r="D187" s="54" t="s">
        <v>93</v>
      </c>
      <c r="E187" s="54" t="s">
        <v>94</v>
      </c>
      <c r="F187" s="54" t="s">
        <v>95</v>
      </c>
      <c r="G187" s="54" t="s">
        <v>96</v>
      </c>
      <c r="H187" s="55" t="s">
        <v>97</v>
      </c>
      <c r="I187" s="54" t="s">
        <v>86</v>
      </c>
      <c r="J187" s="55" t="s">
        <v>98</v>
      </c>
      <c r="K187" s="54" t="s">
        <v>99</v>
      </c>
    </row>
    <row r="188" spans="1:11">
      <c r="A188" s="2">
        <v>2000</v>
      </c>
      <c r="B188" s="18" t="s">
        <v>100</v>
      </c>
      <c r="C188" s="21"/>
      <c r="D188" s="21"/>
      <c r="E188" s="20"/>
      <c r="F188" s="20"/>
      <c r="G188" s="20"/>
      <c r="H188" s="22"/>
      <c r="I188" s="23"/>
      <c r="J188" s="22"/>
      <c r="K188" s="20"/>
    </row>
    <row r="189" spans="1:11">
      <c r="A189" s="2">
        <v>2000</v>
      </c>
      <c r="B189" s="20">
        <v>2101</v>
      </c>
      <c r="C189" s="21" t="s">
        <v>208</v>
      </c>
      <c r="D189" s="21" t="s">
        <v>136</v>
      </c>
      <c r="E189" s="20">
        <v>1</v>
      </c>
      <c r="F189" s="20" t="s">
        <v>128</v>
      </c>
      <c r="G189" s="20">
        <v>1</v>
      </c>
      <c r="H189" s="22">
        <v>0</v>
      </c>
      <c r="I189" s="23">
        <f>E189*G189*H189</f>
        <v>0</v>
      </c>
      <c r="J189" s="22">
        <f>I189*0.18</f>
        <v>0</v>
      </c>
      <c r="K189" s="23">
        <f t="shared" ref="K189:K203" si="31">I189+J189</f>
        <v>0</v>
      </c>
    </row>
    <row r="190" spans="1:11">
      <c r="A190" s="2">
        <v>2000</v>
      </c>
      <c r="B190" s="20">
        <v>2101</v>
      </c>
      <c r="C190" s="21" t="s">
        <v>208</v>
      </c>
      <c r="D190" s="21" t="s">
        <v>137</v>
      </c>
      <c r="E190" s="20">
        <v>1</v>
      </c>
      <c r="F190" s="20" t="s">
        <v>128</v>
      </c>
      <c r="G190" s="20">
        <v>1</v>
      </c>
      <c r="H190" s="22">
        <v>0</v>
      </c>
      <c r="I190" s="23">
        <f t="shared" ref="I190:I203" si="32">E190*G190*H190</f>
        <v>0</v>
      </c>
      <c r="J190" s="22">
        <f t="shared" ref="J190:J203" si="33">I190*0.18</f>
        <v>0</v>
      </c>
      <c r="K190" s="23">
        <f t="shared" si="31"/>
        <v>0</v>
      </c>
    </row>
    <row r="191" spans="1:11">
      <c r="A191" s="2">
        <v>2000</v>
      </c>
      <c r="B191" s="20">
        <v>2101</v>
      </c>
      <c r="C191" s="21" t="s">
        <v>208</v>
      </c>
      <c r="D191" s="21" t="s">
        <v>141</v>
      </c>
      <c r="E191" s="20">
        <v>1</v>
      </c>
      <c r="F191" s="20" t="s">
        <v>128</v>
      </c>
      <c r="G191" s="20">
        <v>1</v>
      </c>
      <c r="H191" s="22">
        <v>0</v>
      </c>
      <c r="I191" s="23">
        <f t="shared" si="32"/>
        <v>0</v>
      </c>
      <c r="J191" s="22">
        <f t="shared" si="33"/>
        <v>0</v>
      </c>
      <c r="K191" s="23">
        <f t="shared" si="31"/>
        <v>0</v>
      </c>
    </row>
    <row r="192" spans="1:11">
      <c r="A192" s="2">
        <v>2000</v>
      </c>
      <c r="B192" s="20">
        <v>2102</v>
      </c>
      <c r="C192" s="21" t="s">
        <v>209</v>
      </c>
      <c r="D192" s="21" t="s">
        <v>136</v>
      </c>
      <c r="E192" s="20">
        <v>1</v>
      </c>
      <c r="F192" s="20" t="s">
        <v>128</v>
      </c>
      <c r="G192" s="20">
        <v>1</v>
      </c>
      <c r="H192" s="22">
        <v>0</v>
      </c>
      <c r="I192" s="23">
        <f t="shared" si="32"/>
        <v>0</v>
      </c>
      <c r="J192" s="22">
        <f t="shared" si="33"/>
        <v>0</v>
      </c>
      <c r="K192" s="23">
        <f t="shared" si="31"/>
        <v>0</v>
      </c>
    </row>
    <row r="193" spans="1:12" s="2" customFormat="1">
      <c r="A193" s="2">
        <v>2000</v>
      </c>
      <c r="B193" s="20">
        <v>2102</v>
      </c>
      <c r="C193" s="21" t="s">
        <v>209</v>
      </c>
      <c r="D193" s="21" t="s">
        <v>137</v>
      </c>
      <c r="E193" s="20">
        <v>1</v>
      </c>
      <c r="F193" s="20" t="s">
        <v>128</v>
      </c>
      <c r="G193" s="20">
        <v>1</v>
      </c>
      <c r="H193" s="22">
        <v>0</v>
      </c>
      <c r="I193" s="23">
        <f t="shared" si="32"/>
        <v>0</v>
      </c>
      <c r="J193" s="22">
        <f t="shared" si="33"/>
        <v>0</v>
      </c>
      <c r="K193" s="23">
        <f t="shared" si="31"/>
        <v>0</v>
      </c>
      <c r="L193"/>
    </row>
    <row r="194" spans="1:12" s="2" customFormat="1">
      <c r="A194" s="2">
        <v>2000</v>
      </c>
      <c r="B194" s="20">
        <v>2102</v>
      </c>
      <c r="C194" s="21" t="s">
        <v>209</v>
      </c>
      <c r="D194" s="21" t="s">
        <v>141</v>
      </c>
      <c r="E194" s="20">
        <v>1</v>
      </c>
      <c r="F194" s="20" t="s">
        <v>128</v>
      </c>
      <c r="G194" s="20">
        <v>1</v>
      </c>
      <c r="H194" s="22">
        <v>0</v>
      </c>
      <c r="I194" s="23">
        <f t="shared" si="32"/>
        <v>0</v>
      </c>
      <c r="J194" s="22">
        <f t="shared" si="33"/>
        <v>0</v>
      </c>
      <c r="K194" s="23">
        <f t="shared" si="31"/>
        <v>0</v>
      </c>
      <c r="L194"/>
    </row>
    <row r="195" spans="1:12" s="2" customFormat="1">
      <c r="A195" s="2">
        <v>2000</v>
      </c>
      <c r="B195" s="20">
        <v>2103</v>
      </c>
      <c r="C195" s="21" t="s">
        <v>210</v>
      </c>
      <c r="D195" s="21" t="s">
        <v>136</v>
      </c>
      <c r="E195" s="20">
        <v>1</v>
      </c>
      <c r="F195" s="20" t="s">
        <v>128</v>
      </c>
      <c r="G195" s="20">
        <v>1</v>
      </c>
      <c r="H195" s="22">
        <v>0</v>
      </c>
      <c r="I195" s="23">
        <f t="shared" si="32"/>
        <v>0</v>
      </c>
      <c r="J195" s="22">
        <f t="shared" si="33"/>
        <v>0</v>
      </c>
      <c r="K195" s="23">
        <f t="shared" si="31"/>
        <v>0</v>
      </c>
      <c r="L195"/>
    </row>
    <row r="196" spans="1:12" s="2" customFormat="1">
      <c r="A196" s="2">
        <v>2000</v>
      </c>
      <c r="B196" s="20">
        <v>2103</v>
      </c>
      <c r="C196" s="21" t="s">
        <v>210</v>
      </c>
      <c r="D196" s="21" t="s">
        <v>137</v>
      </c>
      <c r="E196" s="20">
        <v>1</v>
      </c>
      <c r="F196" s="20" t="s">
        <v>128</v>
      </c>
      <c r="G196" s="20">
        <v>1</v>
      </c>
      <c r="H196" s="22">
        <v>0</v>
      </c>
      <c r="I196" s="23">
        <f t="shared" si="32"/>
        <v>0</v>
      </c>
      <c r="J196" s="22">
        <f t="shared" si="33"/>
        <v>0</v>
      </c>
      <c r="K196" s="23">
        <f t="shared" si="31"/>
        <v>0</v>
      </c>
      <c r="L196"/>
    </row>
    <row r="197" spans="1:12" s="2" customFormat="1">
      <c r="A197" s="2">
        <v>2000</v>
      </c>
      <c r="B197" s="20">
        <v>2103</v>
      </c>
      <c r="C197" s="21" t="s">
        <v>210</v>
      </c>
      <c r="D197" s="21" t="s">
        <v>141</v>
      </c>
      <c r="E197" s="20">
        <v>1</v>
      </c>
      <c r="F197" s="20" t="s">
        <v>128</v>
      </c>
      <c r="G197" s="20">
        <v>1</v>
      </c>
      <c r="H197" s="22">
        <v>0</v>
      </c>
      <c r="I197" s="23">
        <f t="shared" si="32"/>
        <v>0</v>
      </c>
      <c r="J197" s="22">
        <f t="shared" si="33"/>
        <v>0</v>
      </c>
      <c r="K197" s="23">
        <f t="shared" si="31"/>
        <v>0</v>
      </c>
      <c r="L197"/>
    </row>
    <row r="198" spans="1:12" s="2" customFormat="1">
      <c r="A198" s="2">
        <v>2000</v>
      </c>
      <c r="B198" s="20">
        <v>2104</v>
      </c>
      <c r="C198" s="21" t="s">
        <v>211</v>
      </c>
      <c r="D198" s="21" t="s">
        <v>136</v>
      </c>
      <c r="E198" s="20">
        <v>1</v>
      </c>
      <c r="F198" s="20" t="s">
        <v>128</v>
      </c>
      <c r="G198" s="20">
        <v>1</v>
      </c>
      <c r="H198" s="22">
        <v>0</v>
      </c>
      <c r="I198" s="23">
        <f t="shared" si="32"/>
        <v>0</v>
      </c>
      <c r="J198" s="22">
        <f t="shared" si="33"/>
        <v>0</v>
      </c>
      <c r="K198" s="23">
        <f t="shared" si="31"/>
        <v>0</v>
      </c>
      <c r="L198"/>
    </row>
    <row r="199" spans="1:12" s="2" customFormat="1">
      <c r="A199" s="2">
        <v>2000</v>
      </c>
      <c r="B199" s="20">
        <v>2104</v>
      </c>
      <c r="C199" s="21" t="s">
        <v>211</v>
      </c>
      <c r="D199" s="21" t="s">
        <v>137</v>
      </c>
      <c r="E199" s="20">
        <v>1</v>
      </c>
      <c r="F199" s="20" t="s">
        <v>128</v>
      </c>
      <c r="G199" s="20">
        <v>1</v>
      </c>
      <c r="H199" s="22">
        <v>0</v>
      </c>
      <c r="I199" s="23">
        <f t="shared" si="32"/>
        <v>0</v>
      </c>
      <c r="J199" s="22">
        <f t="shared" si="33"/>
        <v>0</v>
      </c>
      <c r="K199" s="23">
        <f t="shared" si="31"/>
        <v>0</v>
      </c>
      <c r="L199"/>
    </row>
    <row r="200" spans="1:12" s="2" customFormat="1">
      <c r="A200" s="2">
        <v>2000</v>
      </c>
      <c r="B200" s="20">
        <v>2104</v>
      </c>
      <c r="C200" s="21" t="s">
        <v>211</v>
      </c>
      <c r="D200" s="21" t="s">
        <v>141</v>
      </c>
      <c r="E200" s="20">
        <v>1</v>
      </c>
      <c r="F200" s="20" t="s">
        <v>128</v>
      </c>
      <c r="G200" s="20">
        <v>1</v>
      </c>
      <c r="H200" s="22">
        <v>0</v>
      </c>
      <c r="I200" s="23">
        <f t="shared" si="32"/>
        <v>0</v>
      </c>
      <c r="J200" s="22">
        <f t="shared" si="33"/>
        <v>0</v>
      </c>
      <c r="K200" s="23">
        <f t="shared" si="31"/>
        <v>0</v>
      </c>
      <c r="L200"/>
    </row>
    <row r="201" spans="1:12" s="2" customFormat="1" ht="30">
      <c r="A201" s="2">
        <v>2000</v>
      </c>
      <c r="B201" s="20">
        <v>2105</v>
      </c>
      <c r="C201" s="21" t="s">
        <v>212</v>
      </c>
      <c r="D201" s="21" t="s">
        <v>212</v>
      </c>
      <c r="E201" s="20">
        <v>1</v>
      </c>
      <c r="F201" s="20" t="s">
        <v>128</v>
      </c>
      <c r="G201" s="20">
        <v>1</v>
      </c>
      <c r="H201" s="22">
        <v>0</v>
      </c>
      <c r="I201" s="23">
        <f t="shared" si="32"/>
        <v>0</v>
      </c>
      <c r="J201" s="22">
        <f t="shared" si="33"/>
        <v>0</v>
      </c>
      <c r="K201" s="23">
        <f t="shared" si="31"/>
        <v>0</v>
      </c>
      <c r="L201"/>
    </row>
    <row r="202" spans="1:12" s="2" customFormat="1">
      <c r="A202" s="2">
        <v>2000</v>
      </c>
      <c r="B202" s="20">
        <v>2106</v>
      </c>
      <c r="C202" s="21" t="s">
        <v>213</v>
      </c>
      <c r="D202" s="21" t="s">
        <v>213</v>
      </c>
      <c r="E202" s="20">
        <v>1</v>
      </c>
      <c r="F202" s="20" t="s">
        <v>128</v>
      </c>
      <c r="G202" s="20">
        <v>1</v>
      </c>
      <c r="H202" s="22">
        <v>0</v>
      </c>
      <c r="I202" s="23">
        <f t="shared" si="32"/>
        <v>0</v>
      </c>
      <c r="J202" s="22">
        <f t="shared" si="33"/>
        <v>0</v>
      </c>
      <c r="K202" s="23">
        <f t="shared" si="31"/>
        <v>0</v>
      </c>
      <c r="L202"/>
    </row>
    <row r="203" spans="1:12" s="2" customFormat="1">
      <c r="A203" s="2">
        <v>2000</v>
      </c>
      <c r="B203" s="20">
        <v>2107</v>
      </c>
      <c r="C203" s="21" t="s">
        <v>214</v>
      </c>
      <c r="D203" s="21" t="s">
        <v>214</v>
      </c>
      <c r="E203" s="20">
        <v>1</v>
      </c>
      <c r="F203" s="20" t="s">
        <v>128</v>
      </c>
      <c r="G203" s="20">
        <v>1</v>
      </c>
      <c r="H203" s="22">
        <v>0</v>
      </c>
      <c r="I203" s="23">
        <f t="shared" si="32"/>
        <v>0</v>
      </c>
      <c r="J203" s="22">
        <f t="shared" si="33"/>
        <v>0</v>
      </c>
      <c r="K203" s="23">
        <f t="shared" si="31"/>
        <v>0</v>
      </c>
      <c r="L203"/>
    </row>
    <row r="204" spans="1:12">
      <c r="A204" s="2">
        <v>2000</v>
      </c>
      <c r="B204" s="18" t="s">
        <v>116</v>
      </c>
      <c r="C204" s="21"/>
      <c r="D204" s="21"/>
      <c r="E204" s="20"/>
      <c r="F204" s="20"/>
      <c r="G204" s="20"/>
      <c r="H204" s="22"/>
      <c r="I204" s="27">
        <f>SUM(I189:I203)</f>
        <v>0</v>
      </c>
      <c r="J204" s="27">
        <f t="shared" ref="J204:K204" si="34">SUM(J189:J203)</f>
        <v>0</v>
      </c>
      <c r="K204" s="27">
        <f t="shared" si="34"/>
        <v>0</v>
      </c>
    </row>
    <row r="205" spans="1:12">
      <c r="A205" s="10" t="s">
        <v>91</v>
      </c>
      <c r="B205" s="54">
        <v>2200</v>
      </c>
      <c r="C205" s="54" t="s">
        <v>215</v>
      </c>
      <c r="D205" s="54" t="s">
        <v>93</v>
      </c>
      <c r="E205" s="54" t="s">
        <v>94</v>
      </c>
      <c r="F205" s="54" t="s">
        <v>95</v>
      </c>
      <c r="G205" s="54" t="s">
        <v>96</v>
      </c>
      <c r="H205" s="55" t="s">
        <v>97</v>
      </c>
      <c r="I205" s="54" t="s">
        <v>86</v>
      </c>
      <c r="J205" s="55" t="s">
        <v>98</v>
      </c>
      <c r="K205" s="54" t="s">
        <v>99</v>
      </c>
    </row>
    <row r="206" spans="1:12" ht="21" customHeight="1">
      <c r="A206" s="2">
        <v>2100</v>
      </c>
      <c r="B206" s="18" t="s">
        <v>100</v>
      </c>
      <c r="C206" s="21"/>
      <c r="D206" s="21"/>
      <c r="E206" s="20"/>
      <c r="F206" s="20"/>
      <c r="G206" s="20"/>
      <c r="H206" s="22"/>
      <c r="I206" s="23"/>
      <c r="J206" s="22"/>
      <c r="K206" s="20"/>
    </row>
    <row r="207" spans="1:12">
      <c r="A207" s="2">
        <v>2100</v>
      </c>
      <c r="B207" s="20">
        <v>2201</v>
      </c>
      <c r="C207" s="21" t="s">
        <v>216</v>
      </c>
      <c r="D207" s="21" t="s">
        <v>136</v>
      </c>
      <c r="E207" s="20">
        <v>1</v>
      </c>
      <c r="F207" s="20" t="s">
        <v>128</v>
      </c>
      <c r="G207" s="20">
        <v>1</v>
      </c>
      <c r="H207" s="22">
        <v>0</v>
      </c>
      <c r="I207" s="23">
        <f>E207*G207*H207</f>
        <v>0</v>
      </c>
      <c r="J207" s="22">
        <f>I207*0.18</f>
        <v>0</v>
      </c>
      <c r="K207" s="23">
        <f t="shared" ref="K207:K221" si="35">I207+J207</f>
        <v>0</v>
      </c>
    </row>
    <row r="208" spans="1:12">
      <c r="A208" s="2">
        <v>2100</v>
      </c>
      <c r="B208" s="20">
        <v>2201</v>
      </c>
      <c r="C208" s="21" t="s">
        <v>216</v>
      </c>
      <c r="D208" s="21" t="s">
        <v>137</v>
      </c>
      <c r="E208" s="20">
        <v>1</v>
      </c>
      <c r="F208" s="20" t="s">
        <v>128</v>
      </c>
      <c r="G208" s="20">
        <v>1</v>
      </c>
      <c r="H208" s="22">
        <v>0</v>
      </c>
      <c r="I208" s="23">
        <f t="shared" ref="I208:I221" si="36">E208*G208*H208</f>
        <v>0</v>
      </c>
      <c r="J208" s="22">
        <f t="shared" ref="J208:J221" si="37">I208*0.18</f>
        <v>0</v>
      </c>
      <c r="K208" s="23">
        <f t="shared" si="35"/>
        <v>0</v>
      </c>
    </row>
    <row r="209" spans="1:11">
      <c r="A209" s="2">
        <v>2100</v>
      </c>
      <c r="B209" s="20">
        <v>2201</v>
      </c>
      <c r="C209" s="21" t="s">
        <v>216</v>
      </c>
      <c r="D209" s="21" t="s">
        <v>141</v>
      </c>
      <c r="E209" s="20">
        <v>1</v>
      </c>
      <c r="F209" s="20" t="s">
        <v>128</v>
      </c>
      <c r="G209" s="20">
        <v>1</v>
      </c>
      <c r="H209" s="22">
        <v>0</v>
      </c>
      <c r="I209" s="23">
        <f t="shared" si="36"/>
        <v>0</v>
      </c>
      <c r="J209" s="22">
        <f t="shared" si="37"/>
        <v>0</v>
      </c>
      <c r="K209" s="23">
        <f t="shared" si="35"/>
        <v>0</v>
      </c>
    </row>
    <row r="210" spans="1:11">
      <c r="A210" s="2">
        <v>2100</v>
      </c>
      <c r="B210" s="20">
        <v>2202</v>
      </c>
      <c r="C210" s="21" t="s">
        <v>217</v>
      </c>
      <c r="D210" s="21" t="s">
        <v>136</v>
      </c>
      <c r="E210" s="20">
        <v>1</v>
      </c>
      <c r="F210" s="20" t="s">
        <v>128</v>
      </c>
      <c r="G210" s="20">
        <v>1</v>
      </c>
      <c r="H210" s="22">
        <v>0</v>
      </c>
      <c r="I210" s="23">
        <f t="shared" si="36"/>
        <v>0</v>
      </c>
      <c r="J210" s="22">
        <f t="shared" si="37"/>
        <v>0</v>
      </c>
      <c r="K210" s="23">
        <f t="shared" si="35"/>
        <v>0</v>
      </c>
    </row>
    <row r="211" spans="1:11">
      <c r="A211" s="2">
        <v>2100</v>
      </c>
      <c r="B211" s="20">
        <v>2202</v>
      </c>
      <c r="C211" s="21" t="s">
        <v>217</v>
      </c>
      <c r="D211" s="21" t="s">
        <v>137</v>
      </c>
      <c r="E211" s="20">
        <v>1</v>
      </c>
      <c r="F211" s="20" t="s">
        <v>128</v>
      </c>
      <c r="G211" s="20">
        <v>1</v>
      </c>
      <c r="H211" s="22">
        <v>0</v>
      </c>
      <c r="I211" s="23">
        <f t="shared" si="36"/>
        <v>0</v>
      </c>
      <c r="J211" s="22">
        <f t="shared" si="37"/>
        <v>0</v>
      </c>
      <c r="K211" s="23">
        <f t="shared" si="35"/>
        <v>0</v>
      </c>
    </row>
    <row r="212" spans="1:11">
      <c r="A212" s="2">
        <v>2100</v>
      </c>
      <c r="B212" s="20">
        <v>2202</v>
      </c>
      <c r="C212" s="21" t="s">
        <v>217</v>
      </c>
      <c r="D212" s="21" t="s">
        <v>141</v>
      </c>
      <c r="E212" s="20">
        <v>1</v>
      </c>
      <c r="F212" s="20" t="s">
        <v>128</v>
      </c>
      <c r="G212" s="20">
        <v>1</v>
      </c>
      <c r="H212" s="22">
        <v>0</v>
      </c>
      <c r="I212" s="23">
        <f t="shared" si="36"/>
        <v>0</v>
      </c>
      <c r="J212" s="22">
        <f t="shared" si="37"/>
        <v>0</v>
      </c>
      <c r="K212" s="23">
        <f t="shared" si="35"/>
        <v>0</v>
      </c>
    </row>
    <row r="213" spans="1:11">
      <c r="A213" s="2">
        <v>2100</v>
      </c>
      <c r="B213" s="20">
        <v>2203</v>
      </c>
      <c r="C213" s="21" t="s">
        <v>218</v>
      </c>
      <c r="D213" s="21" t="s">
        <v>219</v>
      </c>
      <c r="E213" s="20">
        <v>1</v>
      </c>
      <c r="F213" s="20" t="s">
        <v>128</v>
      </c>
      <c r="G213" s="20">
        <v>1</v>
      </c>
      <c r="H213" s="22">
        <v>0</v>
      </c>
      <c r="I213" s="23">
        <f t="shared" si="36"/>
        <v>0</v>
      </c>
      <c r="J213" s="22">
        <f t="shared" si="37"/>
        <v>0</v>
      </c>
      <c r="K213" s="23">
        <f t="shared" si="35"/>
        <v>0</v>
      </c>
    </row>
    <row r="214" spans="1:11">
      <c r="A214" s="2">
        <v>2100</v>
      </c>
      <c r="B214" s="20">
        <v>2204</v>
      </c>
      <c r="C214" s="21" t="s">
        <v>220</v>
      </c>
      <c r="D214" s="21" t="s">
        <v>136</v>
      </c>
      <c r="E214" s="20">
        <v>1</v>
      </c>
      <c r="F214" s="20" t="s">
        <v>128</v>
      </c>
      <c r="G214" s="20">
        <v>1</v>
      </c>
      <c r="H214" s="22">
        <v>0</v>
      </c>
      <c r="I214" s="23">
        <f t="shared" si="36"/>
        <v>0</v>
      </c>
      <c r="J214" s="22">
        <f t="shared" si="37"/>
        <v>0</v>
      </c>
      <c r="K214" s="23">
        <f t="shared" si="35"/>
        <v>0</v>
      </c>
    </row>
    <row r="215" spans="1:11">
      <c r="A215" s="2">
        <v>2100</v>
      </c>
      <c r="B215" s="20">
        <v>2204</v>
      </c>
      <c r="C215" s="21" t="s">
        <v>220</v>
      </c>
      <c r="D215" s="21" t="s">
        <v>137</v>
      </c>
      <c r="E215" s="20">
        <v>1</v>
      </c>
      <c r="F215" s="20" t="s">
        <v>128</v>
      </c>
      <c r="G215" s="20">
        <v>1</v>
      </c>
      <c r="H215" s="22">
        <v>0</v>
      </c>
      <c r="I215" s="23">
        <f t="shared" si="36"/>
        <v>0</v>
      </c>
      <c r="J215" s="22">
        <f t="shared" si="37"/>
        <v>0</v>
      </c>
      <c r="K215" s="23">
        <f t="shared" si="35"/>
        <v>0</v>
      </c>
    </row>
    <row r="216" spans="1:11">
      <c r="A216" s="2">
        <v>2100</v>
      </c>
      <c r="B216" s="20">
        <v>2204</v>
      </c>
      <c r="C216" s="21" t="s">
        <v>220</v>
      </c>
      <c r="D216" s="21" t="s">
        <v>141</v>
      </c>
      <c r="E216" s="20">
        <v>1</v>
      </c>
      <c r="F216" s="20" t="s">
        <v>128</v>
      </c>
      <c r="G216" s="20">
        <v>1</v>
      </c>
      <c r="H216" s="22">
        <v>0</v>
      </c>
      <c r="I216" s="23">
        <f t="shared" si="36"/>
        <v>0</v>
      </c>
      <c r="J216" s="22">
        <f t="shared" si="37"/>
        <v>0</v>
      </c>
      <c r="K216" s="23">
        <f t="shared" si="35"/>
        <v>0</v>
      </c>
    </row>
    <row r="217" spans="1:11">
      <c r="A217" s="2">
        <v>2100</v>
      </c>
      <c r="B217" s="20">
        <v>2205</v>
      </c>
      <c r="C217" s="21" t="s">
        <v>221</v>
      </c>
      <c r="D217" s="21" t="s">
        <v>136</v>
      </c>
      <c r="E217" s="20">
        <v>1</v>
      </c>
      <c r="F217" s="20" t="s">
        <v>128</v>
      </c>
      <c r="G217" s="20">
        <v>1</v>
      </c>
      <c r="H217" s="22">
        <v>0</v>
      </c>
      <c r="I217" s="23">
        <f t="shared" si="36"/>
        <v>0</v>
      </c>
      <c r="J217" s="22">
        <f t="shared" si="37"/>
        <v>0</v>
      </c>
      <c r="K217" s="23">
        <f t="shared" si="35"/>
        <v>0</v>
      </c>
    </row>
    <row r="218" spans="1:11">
      <c r="A218" s="2">
        <v>2100</v>
      </c>
      <c r="B218" s="20">
        <v>2205</v>
      </c>
      <c r="C218" s="21" t="s">
        <v>221</v>
      </c>
      <c r="D218" s="21" t="s">
        <v>137</v>
      </c>
      <c r="E218" s="20">
        <v>1</v>
      </c>
      <c r="F218" s="20" t="s">
        <v>128</v>
      </c>
      <c r="G218" s="20">
        <v>1</v>
      </c>
      <c r="H218" s="22">
        <v>0</v>
      </c>
      <c r="I218" s="23">
        <f t="shared" si="36"/>
        <v>0</v>
      </c>
      <c r="J218" s="22">
        <f t="shared" si="37"/>
        <v>0</v>
      </c>
      <c r="K218" s="23">
        <f t="shared" si="35"/>
        <v>0</v>
      </c>
    </row>
    <row r="219" spans="1:11">
      <c r="A219" s="2">
        <v>2100</v>
      </c>
      <c r="B219" s="20">
        <v>2205</v>
      </c>
      <c r="C219" s="21" t="s">
        <v>221</v>
      </c>
      <c r="D219" s="21" t="s">
        <v>141</v>
      </c>
      <c r="E219" s="20">
        <v>1</v>
      </c>
      <c r="F219" s="20" t="s">
        <v>128</v>
      </c>
      <c r="G219" s="20">
        <v>1</v>
      </c>
      <c r="H219" s="22">
        <v>0</v>
      </c>
      <c r="I219" s="23">
        <f t="shared" si="36"/>
        <v>0</v>
      </c>
      <c r="J219" s="22">
        <f t="shared" si="37"/>
        <v>0</v>
      </c>
      <c r="K219" s="23">
        <f t="shared" si="35"/>
        <v>0</v>
      </c>
    </row>
    <row r="220" spans="1:11">
      <c r="A220" s="2">
        <v>2100</v>
      </c>
      <c r="B220" s="20">
        <v>2206</v>
      </c>
      <c r="C220" s="21" t="s">
        <v>222</v>
      </c>
      <c r="D220" s="21" t="s">
        <v>223</v>
      </c>
      <c r="E220" s="20">
        <v>1</v>
      </c>
      <c r="F220" s="20" t="s">
        <v>128</v>
      </c>
      <c r="G220" s="20">
        <v>1</v>
      </c>
      <c r="H220" s="22">
        <v>0</v>
      </c>
      <c r="I220" s="23">
        <f t="shared" si="36"/>
        <v>0</v>
      </c>
      <c r="J220" s="22">
        <f t="shared" si="37"/>
        <v>0</v>
      </c>
      <c r="K220" s="23">
        <f t="shared" si="35"/>
        <v>0</v>
      </c>
    </row>
    <row r="221" spans="1:11">
      <c r="A221" s="2">
        <v>2100</v>
      </c>
      <c r="B221" s="20">
        <v>2207</v>
      </c>
      <c r="C221" s="21" t="s">
        <v>224</v>
      </c>
      <c r="D221" s="21" t="s">
        <v>224</v>
      </c>
      <c r="E221" s="20">
        <v>1</v>
      </c>
      <c r="F221" s="20" t="s">
        <v>128</v>
      </c>
      <c r="G221" s="20">
        <v>1</v>
      </c>
      <c r="H221" s="22">
        <v>0</v>
      </c>
      <c r="I221" s="23">
        <f t="shared" si="36"/>
        <v>0</v>
      </c>
      <c r="J221" s="22">
        <f t="shared" si="37"/>
        <v>0</v>
      </c>
      <c r="K221" s="23">
        <f t="shared" si="35"/>
        <v>0</v>
      </c>
    </row>
    <row r="222" spans="1:11" s="9" customFormat="1">
      <c r="A222" s="12">
        <v>2100</v>
      </c>
      <c r="B222" s="18" t="s">
        <v>116</v>
      </c>
      <c r="C222" s="25"/>
      <c r="D222" s="25"/>
      <c r="E222" s="18"/>
      <c r="F222" s="18"/>
      <c r="G222" s="18"/>
      <c r="H222" s="26"/>
      <c r="I222" s="27">
        <f>SUM(I207:I221)</f>
        <v>0</v>
      </c>
      <c r="J222" s="26">
        <f>SUM(J207:J221)</f>
        <v>0</v>
      </c>
      <c r="K222" s="27">
        <f>SUM(K207:K221)</f>
        <v>0</v>
      </c>
    </row>
    <row r="223" spans="1:11">
      <c r="A223" s="10" t="s">
        <v>91</v>
      </c>
      <c r="B223" s="54">
        <v>2300</v>
      </c>
      <c r="C223" s="54" t="s">
        <v>225</v>
      </c>
      <c r="D223" s="54" t="s">
        <v>93</v>
      </c>
      <c r="E223" s="54" t="s">
        <v>94</v>
      </c>
      <c r="F223" s="54" t="s">
        <v>95</v>
      </c>
      <c r="G223" s="54" t="s">
        <v>96</v>
      </c>
      <c r="H223" s="55" t="s">
        <v>97</v>
      </c>
      <c r="I223" s="54" t="s">
        <v>86</v>
      </c>
      <c r="J223" s="55" t="s">
        <v>98</v>
      </c>
      <c r="K223" s="54" t="s">
        <v>99</v>
      </c>
    </row>
    <row r="224" spans="1:11">
      <c r="A224" s="2">
        <v>2200</v>
      </c>
      <c r="B224" s="18" t="s">
        <v>100</v>
      </c>
      <c r="C224" s="21"/>
      <c r="D224" s="21"/>
      <c r="E224" s="20"/>
      <c r="F224" s="20"/>
      <c r="G224" s="20"/>
      <c r="H224" s="22"/>
      <c r="I224" s="23"/>
      <c r="J224" s="22"/>
      <c r="K224" s="20"/>
    </row>
    <row r="225" spans="1:12">
      <c r="A225" s="2">
        <v>2200</v>
      </c>
      <c r="B225" s="20">
        <v>2301</v>
      </c>
      <c r="C225" s="21" t="s">
        <v>226</v>
      </c>
      <c r="D225" s="21" t="s">
        <v>136</v>
      </c>
      <c r="E225" s="20">
        <v>1</v>
      </c>
      <c r="F225" s="20" t="s">
        <v>128</v>
      </c>
      <c r="G225" s="20">
        <v>1</v>
      </c>
      <c r="H225" s="22">
        <v>0</v>
      </c>
      <c r="I225" s="23">
        <f>E225*G225*H225</f>
        <v>0</v>
      </c>
      <c r="J225" s="22">
        <f>I225*0.18</f>
        <v>0</v>
      </c>
      <c r="K225" s="23">
        <f t="shared" ref="K225:K242" si="38">I225+J225</f>
        <v>0</v>
      </c>
    </row>
    <row r="226" spans="1:12">
      <c r="A226" s="2">
        <v>2200</v>
      </c>
      <c r="B226" s="20">
        <v>2301</v>
      </c>
      <c r="C226" s="21" t="s">
        <v>226</v>
      </c>
      <c r="D226" s="21" t="s">
        <v>137</v>
      </c>
      <c r="E226" s="20">
        <v>1</v>
      </c>
      <c r="F226" s="20" t="s">
        <v>128</v>
      </c>
      <c r="G226" s="20">
        <v>1</v>
      </c>
      <c r="H226" s="22">
        <v>0</v>
      </c>
      <c r="I226" s="23">
        <f t="shared" ref="I226:I242" si="39">E226*G226*H226</f>
        <v>0</v>
      </c>
      <c r="J226" s="22">
        <f t="shared" ref="J226:J241" si="40">I226*0.18</f>
        <v>0</v>
      </c>
      <c r="K226" s="23">
        <f t="shared" si="38"/>
        <v>0</v>
      </c>
    </row>
    <row r="227" spans="1:12">
      <c r="A227" s="2">
        <v>2200</v>
      </c>
      <c r="B227" s="20">
        <v>2301</v>
      </c>
      <c r="C227" s="21" t="s">
        <v>226</v>
      </c>
      <c r="D227" s="21" t="s">
        <v>141</v>
      </c>
      <c r="E227" s="20">
        <v>1</v>
      </c>
      <c r="F227" s="20" t="s">
        <v>128</v>
      </c>
      <c r="G227" s="20">
        <v>1</v>
      </c>
      <c r="H227" s="22">
        <v>0</v>
      </c>
      <c r="I227" s="23">
        <f t="shared" si="39"/>
        <v>0</v>
      </c>
      <c r="J227" s="22">
        <f t="shared" si="40"/>
        <v>0</v>
      </c>
      <c r="K227" s="23">
        <f t="shared" si="38"/>
        <v>0</v>
      </c>
    </row>
    <row r="228" spans="1:12" s="2" customFormat="1">
      <c r="A228" s="2">
        <v>2200</v>
      </c>
      <c r="B228" s="20">
        <v>2302</v>
      </c>
      <c r="C228" s="21" t="s">
        <v>227</v>
      </c>
      <c r="D228" s="21" t="s">
        <v>136</v>
      </c>
      <c r="E228" s="20">
        <v>1</v>
      </c>
      <c r="F228" s="20" t="s">
        <v>128</v>
      </c>
      <c r="G228" s="20">
        <v>1</v>
      </c>
      <c r="H228" s="22">
        <v>0</v>
      </c>
      <c r="I228" s="23">
        <f t="shared" si="39"/>
        <v>0</v>
      </c>
      <c r="J228" s="22">
        <f t="shared" si="40"/>
        <v>0</v>
      </c>
      <c r="K228" s="23">
        <f t="shared" si="38"/>
        <v>0</v>
      </c>
      <c r="L228"/>
    </row>
    <row r="229" spans="1:12" s="2" customFormat="1">
      <c r="A229" s="2">
        <v>2200</v>
      </c>
      <c r="B229" s="20">
        <v>2302</v>
      </c>
      <c r="C229" s="21" t="s">
        <v>227</v>
      </c>
      <c r="D229" s="21" t="s">
        <v>137</v>
      </c>
      <c r="E229" s="20">
        <v>1</v>
      </c>
      <c r="F229" s="20" t="s">
        <v>128</v>
      </c>
      <c r="G229" s="20">
        <v>1</v>
      </c>
      <c r="H229" s="22">
        <v>0</v>
      </c>
      <c r="I229" s="23">
        <f t="shared" si="39"/>
        <v>0</v>
      </c>
      <c r="J229" s="22">
        <f t="shared" si="40"/>
        <v>0</v>
      </c>
      <c r="K229" s="23">
        <f t="shared" si="38"/>
        <v>0</v>
      </c>
      <c r="L229"/>
    </row>
    <row r="230" spans="1:12" s="2" customFormat="1">
      <c r="A230" s="2">
        <v>2200</v>
      </c>
      <c r="B230" s="20">
        <v>2302</v>
      </c>
      <c r="C230" s="21" t="s">
        <v>227</v>
      </c>
      <c r="D230" s="21" t="s">
        <v>141</v>
      </c>
      <c r="E230" s="20">
        <v>1</v>
      </c>
      <c r="F230" s="20" t="s">
        <v>128</v>
      </c>
      <c r="G230" s="20">
        <v>1</v>
      </c>
      <c r="H230" s="22">
        <v>0</v>
      </c>
      <c r="I230" s="23">
        <f t="shared" si="39"/>
        <v>0</v>
      </c>
      <c r="J230" s="22">
        <f t="shared" si="40"/>
        <v>0</v>
      </c>
      <c r="K230" s="23">
        <f t="shared" si="38"/>
        <v>0</v>
      </c>
      <c r="L230"/>
    </row>
    <row r="231" spans="1:12" s="2" customFormat="1">
      <c r="A231" s="2">
        <v>2200</v>
      </c>
      <c r="B231" s="20">
        <v>2303</v>
      </c>
      <c r="C231" s="21" t="s">
        <v>228</v>
      </c>
      <c r="D231" s="21" t="s">
        <v>136</v>
      </c>
      <c r="E231" s="20">
        <v>1</v>
      </c>
      <c r="F231" s="20" t="s">
        <v>128</v>
      </c>
      <c r="G231" s="20">
        <v>1</v>
      </c>
      <c r="H231" s="22">
        <v>0</v>
      </c>
      <c r="I231" s="23">
        <f t="shared" si="39"/>
        <v>0</v>
      </c>
      <c r="J231" s="22">
        <f t="shared" si="40"/>
        <v>0</v>
      </c>
      <c r="K231" s="23">
        <f t="shared" si="38"/>
        <v>0</v>
      </c>
      <c r="L231"/>
    </row>
    <row r="232" spans="1:12" s="2" customFormat="1">
      <c r="A232" s="2">
        <v>2200</v>
      </c>
      <c r="B232" s="20">
        <v>2303</v>
      </c>
      <c r="C232" s="21" t="s">
        <v>228</v>
      </c>
      <c r="D232" s="21" t="s">
        <v>137</v>
      </c>
      <c r="E232" s="20">
        <v>1</v>
      </c>
      <c r="F232" s="20" t="s">
        <v>128</v>
      </c>
      <c r="G232" s="20">
        <v>1</v>
      </c>
      <c r="H232" s="22">
        <v>0</v>
      </c>
      <c r="I232" s="23">
        <f t="shared" si="39"/>
        <v>0</v>
      </c>
      <c r="J232" s="22">
        <f t="shared" si="40"/>
        <v>0</v>
      </c>
      <c r="K232" s="23">
        <f t="shared" si="38"/>
        <v>0</v>
      </c>
      <c r="L232"/>
    </row>
    <row r="233" spans="1:12" s="2" customFormat="1">
      <c r="A233" s="2">
        <v>2200</v>
      </c>
      <c r="B233" s="20">
        <v>2303</v>
      </c>
      <c r="C233" s="21" t="s">
        <v>228</v>
      </c>
      <c r="D233" s="21" t="s">
        <v>141</v>
      </c>
      <c r="E233" s="20">
        <v>1</v>
      </c>
      <c r="F233" s="20" t="s">
        <v>128</v>
      </c>
      <c r="G233" s="20">
        <v>1</v>
      </c>
      <c r="H233" s="22">
        <v>0</v>
      </c>
      <c r="I233" s="23">
        <f t="shared" si="39"/>
        <v>0</v>
      </c>
      <c r="J233" s="22">
        <f t="shared" si="40"/>
        <v>0</v>
      </c>
      <c r="K233" s="23">
        <f t="shared" si="38"/>
        <v>0</v>
      </c>
      <c r="L233"/>
    </row>
    <row r="234" spans="1:12" s="2" customFormat="1">
      <c r="A234" s="2">
        <v>2200</v>
      </c>
      <c r="B234" s="20">
        <v>2304</v>
      </c>
      <c r="C234" s="21" t="s">
        <v>229</v>
      </c>
      <c r="D234" s="21" t="s">
        <v>230</v>
      </c>
      <c r="E234" s="20">
        <v>1</v>
      </c>
      <c r="F234" s="20" t="s">
        <v>157</v>
      </c>
      <c r="G234" s="20">
        <v>1</v>
      </c>
      <c r="H234" s="22">
        <v>0</v>
      </c>
      <c r="I234" s="23">
        <f t="shared" si="39"/>
        <v>0</v>
      </c>
      <c r="J234" s="22">
        <f t="shared" si="40"/>
        <v>0</v>
      </c>
      <c r="K234" s="23">
        <f t="shared" si="38"/>
        <v>0</v>
      </c>
      <c r="L234"/>
    </row>
    <row r="235" spans="1:12" s="2" customFormat="1">
      <c r="A235" s="2">
        <v>2200</v>
      </c>
      <c r="B235" s="20">
        <v>2304</v>
      </c>
      <c r="C235" s="21" t="s">
        <v>229</v>
      </c>
      <c r="D235" s="21" t="s">
        <v>231</v>
      </c>
      <c r="E235" s="20">
        <v>1</v>
      </c>
      <c r="F235" s="20" t="s">
        <v>157</v>
      </c>
      <c r="G235" s="20">
        <v>1</v>
      </c>
      <c r="H235" s="22">
        <v>0</v>
      </c>
      <c r="I235" s="23">
        <f t="shared" si="39"/>
        <v>0</v>
      </c>
      <c r="J235" s="22">
        <f t="shared" si="40"/>
        <v>0</v>
      </c>
      <c r="K235" s="23">
        <f t="shared" si="38"/>
        <v>0</v>
      </c>
      <c r="L235"/>
    </row>
    <row r="236" spans="1:12" s="2" customFormat="1">
      <c r="A236" s="2">
        <v>2200</v>
      </c>
      <c r="B236" s="20">
        <v>2304</v>
      </c>
      <c r="C236" s="21" t="s">
        <v>229</v>
      </c>
      <c r="D236" s="21" t="s">
        <v>232</v>
      </c>
      <c r="E236" s="20">
        <v>1</v>
      </c>
      <c r="F236" s="20" t="s">
        <v>157</v>
      </c>
      <c r="G236" s="20">
        <v>1</v>
      </c>
      <c r="H236" s="22">
        <v>0</v>
      </c>
      <c r="I236" s="23">
        <f t="shared" si="39"/>
        <v>0</v>
      </c>
      <c r="J236" s="22">
        <f t="shared" si="40"/>
        <v>0</v>
      </c>
      <c r="K236" s="23">
        <f t="shared" si="38"/>
        <v>0</v>
      </c>
      <c r="L236"/>
    </row>
    <row r="237" spans="1:12" s="2" customFormat="1">
      <c r="A237" s="2">
        <v>2200</v>
      </c>
      <c r="B237" s="20">
        <v>2304</v>
      </c>
      <c r="C237" s="21" t="s">
        <v>229</v>
      </c>
      <c r="D237" s="21" t="s">
        <v>233</v>
      </c>
      <c r="E237" s="20">
        <v>1</v>
      </c>
      <c r="F237" s="20" t="s">
        <v>157</v>
      </c>
      <c r="G237" s="20">
        <v>1</v>
      </c>
      <c r="H237" s="22">
        <v>0</v>
      </c>
      <c r="I237" s="23">
        <f t="shared" si="39"/>
        <v>0</v>
      </c>
      <c r="J237" s="22">
        <f t="shared" si="40"/>
        <v>0</v>
      </c>
      <c r="K237" s="23">
        <f t="shared" si="38"/>
        <v>0</v>
      </c>
      <c r="L237"/>
    </row>
    <row r="238" spans="1:12" s="2" customFormat="1">
      <c r="A238" s="2">
        <v>2200</v>
      </c>
      <c r="B238" s="20">
        <v>2304</v>
      </c>
      <c r="C238" s="21" t="s">
        <v>229</v>
      </c>
      <c r="D238" s="21" t="s">
        <v>234</v>
      </c>
      <c r="E238" s="20">
        <v>1</v>
      </c>
      <c r="F238" s="20" t="s">
        <v>157</v>
      </c>
      <c r="G238" s="20">
        <v>1</v>
      </c>
      <c r="H238" s="22">
        <v>0</v>
      </c>
      <c r="I238" s="23">
        <f t="shared" si="39"/>
        <v>0</v>
      </c>
      <c r="J238" s="22">
        <f t="shared" si="40"/>
        <v>0</v>
      </c>
      <c r="K238" s="23">
        <f t="shared" si="38"/>
        <v>0</v>
      </c>
      <c r="L238"/>
    </row>
    <row r="239" spans="1:12" s="2" customFormat="1">
      <c r="A239" s="2">
        <v>2200</v>
      </c>
      <c r="B239" s="20">
        <v>2305</v>
      </c>
      <c r="C239" s="21" t="s">
        <v>235</v>
      </c>
      <c r="D239" s="21" t="s">
        <v>136</v>
      </c>
      <c r="E239" s="20">
        <v>1</v>
      </c>
      <c r="F239" s="20" t="s">
        <v>128</v>
      </c>
      <c r="G239" s="20">
        <v>1</v>
      </c>
      <c r="H239" s="22">
        <v>0</v>
      </c>
      <c r="I239" s="23">
        <f t="shared" si="39"/>
        <v>0</v>
      </c>
      <c r="J239" s="22">
        <f t="shared" si="40"/>
        <v>0</v>
      </c>
      <c r="K239" s="23">
        <f t="shared" si="38"/>
        <v>0</v>
      </c>
      <c r="L239"/>
    </row>
    <row r="240" spans="1:12">
      <c r="A240" s="2">
        <v>2200</v>
      </c>
      <c r="B240" s="20">
        <v>2305</v>
      </c>
      <c r="C240" s="21" t="s">
        <v>235</v>
      </c>
      <c r="D240" s="21" t="s">
        <v>137</v>
      </c>
      <c r="E240" s="20">
        <v>1</v>
      </c>
      <c r="F240" s="20" t="s">
        <v>128</v>
      </c>
      <c r="G240" s="20">
        <v>1</v>
      </c>
      <c r="H240" s="22">
        <v>0</v>
      </c>
      <c r="I240" s="23">
        <f t="shared" si="39"/>
        <v>0</v>
      </c>
      <c r="J240" s="22">
        <f t="shared" si="40"/>
        <v>0</v>
      </c>
      <c r="K240" s="23">
        <f t="shared" si="38"/>
        <v>0</v>
      </c>
    </row>
    <row r="241" spans="1:11">
      <c r="A241" s="2">
        <v>2200</v>
      </c>
      <c r="B241" s="20">
        <v>2305</v>
      </c>
      <c r="C241" s="21" t="s">
        <v>235</v>
      </c>
      <c r="D241" s="21" t="s">
        <v>141</v>
      </c>
      <c r="E241" s="20">
        <v>1</v>
      </c>
      <c r="F241" s="20" t="s">
        <v>128</v>
      </c>
      <c r="G241" s="20">
        <v>1</v>
      </c>
      <c r="H241" s="22">
        <v>0</v>
      </c>
      <c r="I241" s="23">
        <f t="shared" si="39"/>
        <v>0</v>
      </c>
      <c r="J241" s="22">
        <f t="shared" si="40"/>
        <v>0</v>
      </c>
      <c r="K241" s="23">
        <f t="shared" si="38"/>
        <v>0</v>
      </c>
    </row>
    <row r="242" spans="1:11">
      <c r="A242" s="2">
        <v>2200</v>
      </c>
      <c r="B242" s="20">
        <v>2306</v>
      </c>
      <c r="C242" s="21" t="s">
        <v>236</v>
      </c>
      <c r="D242" s="21" t="s">
        <v>237</v>
      </c>
      <c r="E242" s="20">
        <v>1</v>
      </c>
      <c r="F242" s="20" t="s">
        <v>128</v>
      </c>
      <c r="G242" s="20">
        <v>1</v>
      </c>
      <c r="H242" s="22">
        <v>0</v>
      </c>
      <c r="I242" s="23">
        <f t="shared" si="39"/>
        <v>0</v>
      </c>
      <c r="J242" s="22"/>
      <c r="K242" s="23">
        <f t="shared" si="38"/>
        <v>0</v>
      </c>
    </row>
    <row r="243" spans="1:11">
      <c r="A243" s="2">
        <v>2200</v>
      </c>
      <c r="B243" s="18" t="s">
        <v>116</v>
      </c>
      <c r="C243" s="21"/>
      <c r="D243" s="21"/>
      <c r="E243" s="20"/>
      <c r="F243" s="20"/>
      <c r="G243" s="20"/>
      <c r="H243" s="22"/>
      <c r="I243" s="27">
        <f>SUM(I225:I242)</f>
        <v>0</v>
      </c>
      <c r="J243" s="27">
        <f>SUM(J225:J242)</f>
        <v>0</v>
      </c>
      <c r="K243" s="27">
        <f>SUM(K225:K242)</f>
        <v>0</v>
      </c>
    </row>
    <row r="244" spans="1:11">
      <c r="A244" s="10" t="s">
        <v>91</v>
      </c>
      <c r="B244" s="54">
        <v>2400</v>
      </c>
      <c r="C244" s="54" t="s">
        <v>238</v>
      </c>
      <c r="D244" s="54" t="s">
        <v>93</v>
      </c>
      <c r="E244" s="54" t="s">
        <v>94</v>
      </c>
      <c r="F244" s="54" t="s">
        <v>95</v>
      </c>
      <c r="G244" s="54" t="s">
        <v>96</v>
      </c>
      <c r="H244" s="55" t="s">
        <v>97</v>
      </c>
      <c r="I244" s="54" t="s">
        <v>86</v>
      </c>
      <c r="J244" s="55" t="s">
        <v>98</v>
      </c>
      <c r="K244" s="54" t="s">
        <v>99</v>
      </c>
    </row>
    <row r="245" spans="1:11">
      <c r="A245" s="2">
        <v>2300</v>
      </c>
      <c r="B245" s="18" t="s">
        <v>100</v>
      </c>
      <c r="C245" s="21"/>
      <c r="D245" s="21"/>
      <c r="E245" s="20"/>
      <c r="F245" s="20"/>
      <c r="G245" s="20"/>
      <c r="H245" s="22"/>
      <c r="I245" s="23"/>
      <c r="J245" s="22"/>
      <c r="K245" s="20"/>
    </row>
    <row r="246" spans="1:11">
      <c r="A246" s="2">
        <v>2300</v>
      </c>
      <c r="B246" s="20">
        <v>2401</v>
      </c>
      <c r="C246" s="21" t="s">
        <v>239</v>
      </c>
      <c r="D246" s="21" t="s">
        <v>136</v>
      </c>
      <c r="E246" s="20">
        <v>1</v>
      </c>
      <c r="F246" s="20" t="s">
        <v>128</v>
      </c>
      <c r="G246" s="20">
        <v>1</v>
      </c>
      <c r="H246" s="22">
        <v>0</v>
      </c>
      <c r="I246" s="23">
        <f>E246*G246*H246</f>
        <v>0</v>
      </c>
      <c r="J246" s="22">
        <f>I246*0.18</f>
        <v>0</v>
      </c>
      <c r="K246" s="23">
        <f t="shared" ref="K246:K253" si="41">I246+J246</f>
        <v>0</v>
      </c>
    </row>
    <row r="247" spans="1:11">
      <c r="A247" s="2">
        <v>2300</v>
      </c>
      <c r="B247" s="20">
        <v>2401</v>
      </c>
      <c r="C247" s="21" t="s">
        <v>239</v>
      </c>
      <c r="D247" s="21" t="s">
        <v>137</v>
      </c>
      <c r="E247" s="20">
        <v>1</v>
      </c>
      <c r="F247" s="20" t="s">
        <v>128</v>
      </c>
      <c r="G247" s="20">
        <v>1</v>
      </c>
      <c r="H247" s="22">
        <v>0</v>
      </c>
      <c r="I247" s="23">
        <f t="shared" ref="I247:I253" si="42">E247*G247*H247</f>
        <v>0</v>
      </c>
      <c r="J247" s="22">
        <f t="shared" ref="J247:J252" si="43">I247*0.18</f>
        <v>0</v>
      </c>
      <c r="K247" s="23">
        <f t="shared" si="41"/>
        <v>0</v>
      </c>
    </row>
    <row r="248" spans="1:11">
      <c r="A248" s="2">
        <v>2300</v>
      </c>
      <c r="B248" s="20">
        <v>2401</v>
      </c>
      <c r="C248" s="21" t="s">
        <v>239</v>
      </c>
      <c r="D248" s="21" t="s">
        <v>141</v>
      </c>
      <c r="E248" s="20">
        <v>1</v>
      </c>
      <c r="F248" s="20" t="s">
        <v>128</v>
      </c>
      <c r="G248" s="20">
        <v>1</v>
      </c>
      <c r="H248" s="22">
        <v>0</v>
      </c>
      <c r="I248" s="23">
        <f t="shared" si="42"/>
        <v>0</v>
      </c>
      <c r="J248" s="22">
        <f t="shared" si="43"/>
        <v>0</v>
      </c>
      <c r="K248" s="23">
        <f t="shared" si="41"/>
        <v>0</v>
      </c>
    </row>
    <row r="249" spans="1:11">
      <c r="A249" s="2">
        <v>2300</v>
      </c>
      <c r="B249" s="20">
        <v>2402</v>
      </c>
      <c r="C249" s="21" t="s">
        <v>240</v>
      </c>
      <c r="D249" s="21" t="s">
        <v>136</v>
      </c>
      <c r="E249" s="20">
        <v>1</v>
      </c>
      <c r="F249" s="20" t="s">
        <v>128</v>
      </c>
      <c r="G249" s="20">
        <v>1</v>
      </c>
      <c r="H249" s="22">
        <v>0</v>
      </c>
      <c r="I249" s="23">
        <f t="shared" si="42"/>
        <v>0</v>
      </c>
      <c r="J249" s="22">
        <f t="shared" si="43"/>
        <v>0</v>
      </c>
      <c r="K249" s="23">
        <f t="shared" si="41"/>
        <v>0</v>
      </c>
    </row>
    <row r="250" spans="1:11">
      <c r="A250" s="2">
        <v>2300</v>
      </c>
      <c r="B250" s="20">
        <v>2402</v>
      </c>
      <c r="C250" s="21" t="s">
        <v>240</v>
      </c>
      <c r="D250" s="21" t="s">
        <v>137</v>
      </c>
      <c r="E250" s="20">
        <v>1</v>
      </c>
      <c r="F250" s="20" t="s">
        <v>128</v>
      </c>
      <c r="G250" s="20">
        <v>1</v>
      </c>
      <c r="H250" s="22">
        <v>0</v>
      </c>
      <c r="I250" s="23">
        <f t="shared" si="42"/>
        <v>0</v>
      </c>
      <c r="J250" s="22">
        <f t="shared" si="43"/>
        <v>0</v>
      </c>
      <c r="K250" s="23">
        <f t="shared" si="41"/>
        <v>0</v>
      </c>
    </row>
    <row r="251" spans="1:11">
      <c r="A251" s="2">
        <v>2300</v>
      </c>
      <c r="B251" s="20">
        <v>2402</v>
      </c>
      <c r="C251" s="21" t="s">
        <v>240</v>
      </c>
      <c r="D251" s="21" t="s">
        <v>141</v>
      </c>
      <c r="E251" s="20">
        <v>1</v>
      </c>
      <c r="F251" s="20" t="s">
        <v>128</v>
      </c>
      <c r="G251" s="20">
        <v>1</v>
      </c>
      <c r="H251" s="22">
        <v>0</v>
      </c>
      <c r="I251" s="23">
        <f t="shared" si="42"/>
        <v>0</v>
      </c>
      <c r="J251" s="22">
        <f t="shared" si="43"/>
        <v>0</v>
      </c>
      <c r="K251" s="23">
        <f t="shared" si="41"/>
        <v>0</v>
      </c>
    </row>
    <row r="252" spans="1:11">
      <c r="A252" s="2">
        <v>2300</v>
      </c>
      <c r="B252" s="20">
        <v>2403</v>
      </c>
      <c r="C252" s="21" t="s">
        <v>241</v>
      </c>
      <c r="D252" s="21" t="s">
        <v>242</v>
      </c>
      <c r="E252" s="20">
        <v>1</v>
      </c>
      <c r="F252" s="20" t="s">
        <v>157</v>
      </c>
      <c r="G252" s="20">
        <v>1</v>
      </c>
      <c r="H252" s="22">
        <v>0</v>
      </c>
      <c r="I252" s="23">
        <f t="shared" si="42"/>
        <v>0</v>
      </c>
      <c r="J252" s="22">
        <f t="shared" si="43"/>
        <v>0</v>
      </c>
      <c r="K252" s="23">
        <f t="shared" si="41"/>
        <v>0</v>
      </c>
    </row>
    <row r="253" spans="1:11">
      <c r="A253" s="2">
        <v>2300</v>
      </c>
      <c r="B253" s="20">
        <v>2404</v>
      </c>
      <c r="C253" s="21" t="s">
        <v>243</v>
      </c>
      <c r="D253" s="21" t="s">
        <v>243</v>
      </c>
      <c r="E253" s="20">
        <v>1</v>
      </c>
      <c r="F253" s="20" t="s">
        <v>128</v>
      </c>
      <c r="G253" s="20">
        <v>1</v>
      </c>
      <c r="H253" s="22">
        <v>0</v>
      </c>
      <c r="I253" s="23">
        <f t="shared" si="42"/>
        <v>0</v>
      </c>
      <c r="J253" s="22"/>
      <c r="K253" s="23">
        <f t="shared" si="41"/>
        <v>0</v>
      </c>
    </row>
    <row r="254" spans="1:11" s="9" customFormat="1">
      <c r="A254" s="12">
        <v>2300</v>
      </c>
      <c r="B254" s="18" t="s">
        <v>116</v>
      </c>
      <c r="C254" s="25"/>
      <c r="D254" s="25"/>
      <c r="E254" s="18"/>
      <c r="F254" s="18"/>
      <c r="G254" s="18"/>
      <c r="H254" s="26"/>
      <c r="I254" s="27">
        <f>SUM(I246:I253)</f>
        <v>0</v>
      </c>
      <c r="J254" s="26">
        <f>SUM(J246:J253)</f>
        <v>0</v>
      </c>
      <c r="K254" s="27">
        <f>SUM(K246:K253)</f>
        <v>0</v>
      </c>
    </row>
    <row r="255" spans="1:11">
      <c r="A255" s="10" t="s">
        <v>91</v>
      </c>
      <c r="B255" s="54">
        <v>2500</v>
      </c>
      <c r="C255" s="54" t="s">
        <v>244</v>
      </c>
      <c r="D255" s="54" t="s">
        <v>93</v>
      </c>
      <c r="E255" s="54" t="s">
        <v>94</v>
      </c>
      <c r="F255" s="54" t="s">
        <v>95</v>
      </c>
      <c r="G255" s="54" t="s">
        <v>96</v>
      </c>
      <c r="H255" s="55" t="s">
        <v>97</v>
      </c>
      <c r="I255" s="54" t="s">
        <v>86</v>
      </c>
      <c r="J255" s="55" t="s">
        <v>98</v>
      </c>
      <c r="K255" s="54" t="s">
        <v>99</v>
      </c>
    </row>
    <row r="256" spans="1:11">
      <c r="A256" s="2">
        <v>2400</v>
      </c>
      <c r="B256" s="18" t="s">
        <v>100</v>
      </c>
      <c r="C256" s="21"/>
      <c r="D256" s="21"/>
      <c r="E256" s="20"/>
      <c r="F256" s="20"/>
      <c r="G256" s="20"/>
      <c r="H256" s="22"/>
      <c r="I256" s="23"/>
      <c r="J256" s="22"/>
      <c r="K256" s="20"/>
    </row>
    <row r="257" spans="1:12">
      <c r="A257" s="2">
        <v>2400</v>
      </c>
      <c r="B257" s="20">
        <v>2501</v>
      </c>
      <c r="C257" s="21" t="s">
        <v>245</v>
      </c>
      <c r="D257" s="21" t="s">
        <v>136</v>
      </c>
      <c r="E257" s="20">
        <v>1</v>
      </c>
      <c r="F257" s="20" t="s">
        <v>157</v>
      </c>
      <c r="G257" s="20">
        <v>1</v>
      </c>
      <c r="H257" s="22">
        <v>0</v>
      </c>
      <c r="I257" s="23">
        <f>E257*G257*H257</f>
        <v>0</v>
      </c>
      <c r="J257" s="22">
        <f>I257*0.18</f>
        <v>0</v>
      </c>
      <c r="K257" s="23">
        <f t="shared" ref="K257:K263" si="44">I257+J257</f>
        <v>0</v>
      </c>
    </row>
    <row r="258" spans="1:12">
      <c r="A258" s="2">
        <v>2400</v>
      </c>
      <c r="B258" s="20">
        <v>2501</v>
      </c>
      <c r="C258" s="21" t="s">
        <v>245</v>
      </c>
      <c r="D258" s="21" t="s">
        <v>137</v>
      </c>
      <c r="E258" s="20">
        <v>1</v>
      </c>
      <c r="F258" s="20" t="s">
        <v>157</v>
      </c>
      <c r="G258" s="20">
        <v>1</v>
      </c>
      <c r="H258" s="22">
        <v>0</v>
      </c>
      <c r="I258" s="23">
        <f t="shared" ref="I258:I263" si="45">E258*G258*H258</f>
        <v>0</v>
      </c>
      <c r="J258" s="22">
        <f t="shared" ref="J258:J263" si="46">I258*0.18</f>
        <v>0</v>
      </c>
      <c r="K258" s="23">
        <f t="shared" si="44"/>
        <v>0</v>
      </c>
    </row>
    <row r="259" spans="1:12">
      <c r="A259" s="2">
        <v>2400</v>
      </c>
      <c r="B259" s="20">
        <v>2501</v>
      </c>
      <c r="C259" s="21" t="s">
        <v>245</v>
      </c>
      <c r="D259" s="21" t="s">
        <v>141</v>
      </c>
      <c r="E259" s="20">
        <v>1</v>
      </c>
      <c r="F259" s="20" t="s">
        <v>157</v>
      </c>
      <c r="G259" s="20">
        <v>1</v>
      </c>
      <c r="H259" s="22">
        <v>0</v>
      </c>
      <c r="I259" s="23">
        <f t="shared" si="45"/>
        <v>0</v>
      </c>
      <c r="J259" s="22">
        <f t="shared" si="46"/>
        <v>0</v>
      </c>
      <c r="K259" s="23">
        <f t="shared" si="44"/>
        <v>0</v>
      </c>
    </row>
    <row r="260" spans="1:12">
      <c r="A260" s="2">
        <v>2400</v>
      </c>
      <c r="B260" s="20">
        <v>2502</v>
      </c>
      <c r="C260" s="21" t="s">
        <v>246</v>
      </c>
      <c r="D260" s="21" t="s">
        <v>136</v>
      </c>
      <c r="E260" s="20">
        <v>1</v>
      </c>
      <c r="F260" s="20" t="s">
        <v>157</v>
      </c>
      <c r="G260" s="20">
        <v>1</v>
      </c>
      <c r="H260" s="22">
        <v>0</v>
      </c>
      <c r="I260" s="23">
        <f t="shared" si="45"/>
        <v>0</v>
      </c>
      <c r="J260" s="22">
        <f t="shared" si="46"/>
        <v>0</v>
      </c>
      <c r="K260" s="23">
        <f t="shared" si="44"/>
        <v>0</v>
      </c>
    </row>
    <row r="261" spans="1:12">
      <c r="A261" s="2">
        <v>2400</v>
      </c>
      <c r="B261" s="20">
        <v>2502</v>
      </c>
      <c r="C261" s="21" t="s">
        <v>246</v>
      </c>
      <c r="D261" s="21" t="s">
        <v>137</v>
      </c>
      <c r="E261" s="20">
        <v>1</v>
      </c>
      <c r="F261" s="20" t="s">
        <v>157</v>
      </c>
      <c r="G261" s="20">
        <v>1</v>
      </c>
      <c r="H261" s="22">
        <v>0</v>
      </c>
      <c r="I261" s="23">
        <f t="shared" si="45"/>
        <v>0</v>
      </c>
      <c r="J261" s="22">
        <f t="shared" si="46"/>
        <v>0</v>
      </c>
      <c r="K261" s="23">
        <f t="shared" si="44"/>
        <v>0</v>
      </c>
    </row>
    <row r="262" spans="1:12">
      <c r="A262" s="2">
        <v>2400</v>
      </c>
      <c r="B262" s="20">
        <v>2502</v>
      </c>
      <c r="C262" s="21" t="s">
        <v>246</v>
      </c>
      <c r="D262" s="21" t="s">
        <v>141</v>
      </c>
      <c r="E262" s="20">
        <v>1</v>
      </c>
      <c r="F262" s="20" t="s">
        <v>157</v>
      </c>
      <c r="G262" s="20">
        <v>1</v>
      </c>
      <c r="H262" s="22">
        <v>0</v>
      </c>
      <c r="I262" s="23">
        <f t="shared" si="45"/>
        <v>0</v>
      </c>
      <c r="J262" s="22">
        <f t="shared" si="46"/>
        <v>0</v>
      </c>
      <c r="K262" s="23">
        <f t="shared" si="44"/>
        <v>0</v>
      </c>
    </row>
    <row r="263" spans="1:12" ht="30">
      <c r="A263" s="2">
        <v>2400</v>
      </c>
      <c r="B263" s="20">
        <v>2503</v>
      </c>
      <c r="C263" s="21" t="s">
        <v>247</v>
      </c>
      <c r="D263" s="21" t="s">
        <v>248</v>
      </c>
      <c r="E263" s="20">
        <v>1</v>
      </c>
      <c r="F263" s="20" t="s">
        <v>128</v>
      </c>
      <c r="G263" s="20">
        <v>1</v>
      </c>
      <c r="H263" s="22">
        <v>0</v>
      </c>
      <c r="I263" s="23">
        <f t="shared" si="45"/>
        <v>0</v>
      </c>
      <c r="J263" s="22">
        <f t="shared" si="46"/>
        <v>0</v>
      </c>
      <c r="K263" s="23">
        <f t="shared" si="44"/>
        <v>0</v>
      </c>
    </row>
    <row r="264" spans="1:12" s="9" customFormat="1">
      <c r="A264" s="12">
        <v>2400</v>
      </c>
      <c r="B264" s="18" t="s">
        <v>116</v>
      </c>
      <c r="C264" s="25"/>
      <c r="D264" s="25"/>
      <c r="E264" s="18"/>
      <c r="F264" s="18"/>
      <c r="G264" s="18"/>
      <c r="H264" s="26"/>
      <c r="I264" s="27">
        <f>SUM(I257:I263)</f>
        <v>0</v>
      </c>
      <c r="J264" s="27">
        <f>SUM(J257:J263)</f>
        <v>0</v>
      </c>
      <c r="K264" s="27">
        <f>SUM(K257:K263)</f>
        <v>0</v>
      </c>
    </row>
    <row r="265" spans="1:12">
      <c r="A265" s="10" t="s">
        <v>91</v>
      </c>
      <c r="B265" s="54">
        <v>2600</v>
      </c>
      <c r="C265" s="54" t="s">
        <v>249</v>
      </c>
      <c r="D265" s="54" t="s">
        <v>93</v>
      </c>
      <c r="E265" s="54" t="s">
        <v>94</v>
      </c>
      <c r="F265" s="54" t="s">
        <v>95</v>
      </c>
      <c r="G265" s="54" t="s">
        <v>96</v>
      </c>
      <c r="H265" s="55" t="s">
        <v>97</v>
      </c>
      <c r="I265" s="54" t="s">
        <v>86</v>
      </c>
      <c r="J265" s="55" t="s">
        <v>98</v>
      </c>
      <c r="K265" s="54" t="s">
        <v>99</v>
      </c>
    </row>
    <row r="266" spans="1:12" s="2" customFormat="1">
      <c r="A266" s="2">
        <v>2500</v>
      </c>
      <c r="B266" s="18" t="s">
        <v>100</v>
      </c>
      <c r="C266" s="21"/>
      <c r="D266" s="21"/>
      <c r="E266" s="20"/>
      <c r="F266" s="20"/>
      <c r="G266" s="20"/>
      <c r="H266" s="22"/>
      <c r="I266" s="23"/>
      <c r="J266" s="22"/>
      <c r="K266" s="20"/>
      <c r="L266"/>
    </row>
    <row r="267" spans="1:12" s="2" customFormat="1">
      <c r="A267" s="2">
        <v>2500</v>
      </c>
      <c r="B267" s="20">
        <v>2601</v>
      </c>
      <c r="C267" s="21" t="s">
        <v>250</v>
      </c>
      <c r="D267" s="21" t="s">
        <v>136</v>
      </c>
      <c r="E267" s="20">
        <v>1</v>
      </c>
      <c r="F267" s="20" t="s">
        <v>128</v>
      </c>
      <c r="G267" s="20">
        <v>1</v>
      </c>
      <c r="H267" s="22">
        <v>0</v>
      </c>
      <c r="I267" s="23">
        <f>E267*G267*H267</f>
        <v>0</v>
      </c>
      <c r="J267" s="22">
        <f>I267*0.18</f>
        <v>0</v>
      </c>
      <c r="K267" s="23">
        <f t="shared" ref="K267:K284" si="47">I267+J267</f>
        <v>0</v>
      </c>
      <c r="L267"/>
    </row>
    <row r="268" spans="1:12" s="2" customFormat="1">
      <c r="A268" s="2">
        <v>2500</v>
      </c>
      <c r="B268" s="20">
        <v>2601</v>
      </c>
      <c r="C268" s="21" t="s">
        <v>250</v>
      </c>
      <c r="D268" s="21" t="s">
        <v>137</v>
      </c>
      <c r="E268" s="20">
        <v>1</v>
      </c>
      <c r="F268" s="20" t="s">
        <v>128</v>
      </c>
      <c r="G268" s="20">
        <v>1</v>
      </c>
      <c r="H268" s="22">
        <v>0</v>
      </c>
      <c r="I268" s="23">
        <f t="shared" ref="I268:I284" si="48">E268*G268*H268</f>
        <v>0</v>
      </c>
      <c r="J268" s="22">
        <f t="shared" ref="J268:J284" si="49">I268*0.18</f>
        <v>0</v>
      </c>
      <c r="K268" s="23">
        <f t="shared" si="47"/>
        <v>0</v>
      </c>
      <c r="L268"/>
    </row>
    <row r="269" spans="1:12" s="2" customFormat="1">
      <c r="A269" s="2">
        <v>2500</v>
      </c>
      <c r="B269" s="20">
        <v>2601</v>
      </c>
      <c r="C269" s="21" t="s">
        <v>250</v>
      </c>
      <c r="D269" s="21" t="s">
        <v>141</v>
      </c>
      <c r="E269" s="20">
        <v>1</v>
      </c>
      <c r="F269" s="20" t="s">
        <v>128</v>
      </c>
      <c r="G269" s="20">
        <v>1</v>
      </c>
      <c r="H269" s="22">
        <v>0</v>
      </c>
      <c r="I269" s="23">
        <f t="shared" si="48"/>
        <v>0</v>
      </c>
      <c r="J269" s="22">
        <f t="shared" si="49"/>
        <v>0</v>
      </c>
      <c r="K269" s="23">
        <f t="shared" si="47"/>
        <v>0</v>
      </c>
      <c r="L269"/>
    </row>
    <row r="270" spans="1:12" s="2" customFormat="1">
      <c r="A270" s="2">
        <v>2500</v>
      </c>
      <c r="B270" s="20">
        <v>2602</v>
      </c>
      <c r="C270" s="21" t="s">
        <v>251</v>
      </c>
      <c r="D270" s="21" t="s">
        <v>136</v>
      </c>
      <c r="E270" s="20">
        <v>1</v>
      </c>
      <c r="F270" s="20" t="s">
        <v>128</v>
      </c>
      <c r="G270" s="20">
        <v>1</v>
      </c>
      <c r="H270" s="22">
        <v>0</v>
      </c>
      <c r="I270" s="23">
        <f t="shared" si="48"/>
        <v>0</v>
      </c>
      <c r="J270" s="22">
        <f t="shared" si="49"/>
        <v>0</v>
      </c>
      <c r="K270" s="23">
        <f t="shared" si="47"/>
        <v>0</v>
      </c>
      <c r="L270"/>
    </row>
    <row r="271" spans="1:12" s="2" customFormat="1">
      <c r="A271" s="2">
        <v>2500</v>
      </c>
      <c r="B271" s="20">
        <v>2602</v>
      </c>
      <c r="C271" s="21" t="s">
        <v>251</v>
      </c>
      <c r="D271" s="21" t="s">
        <v>137</v>
      </c>
      <c r="E271" s="20">
        <v>1</v>
      </c>
      <c r="F271" s="20" t="s">
        <v>128</v>
      </c>
      <c r="G271" s="20">
        <v>1</v>
      </c>
      <c r="H271" s="22">
        <v>0</v>
      </c>
      <c r="I271" s="23">
        <f t="shared" si="48"/>
        <v>0</v>
      </c>
      <c r="J271" s="22">
        <f t="shared" si="49"/>
        <v>0</v>
      </c>
      <c r="K271" s="23">
        <f t="shared" si="47"/>
        <v>0</v>
      </c>
      <c r="L271"/>
    </row>
    <row r="272" spans="1:12" s="2" customFormat="1">
      <c r="A272" s="2">
        <v>2500</v>
      </c>
      <c r="B272" s="20">
        <v>2602</v>
      </c>
      <c r="C272" s="21" t="s">
        <v>251</v>
      </c>
      <c r="D272" s="21" t="s">
        <v>141</v>
      </c>
      <c r="E272" s="20">
        <v>1</v>
      </c>
      <c r="F272" s="20" t="s">
        <v>128</v>
      </c>
      <c r="G272" s="20">
        <v>1</v>
      </c>
      <c r="H272" s="22">
        <v>0</v>
      </c>
      <c r="I272" s="23">
        <f t="shared" si="48"/>
        <v>0</v>
      </c>
      <c r="J272" s="22">
        <f t="shared" si="49"/>
        <v>0</v>
      </c>
      <c r="K272" s="23">
        <f t="shared" si="47"/>
        <v>0</v>
      </c>
      <c r="L272"/>
    </row>
    <row r="273" spans="1:12" s="2" customFormat="1">
      <c r="A273" s="2">
        <v>2500</v>
      </c>
      <c r="B273" s="20">
        <v>2603</v>
      </c>
      <c r="C273" s="21" t="s">
        <v>252</v>
      </c>
      <c r="D273" s="21" t="s">
        <v>136</v>
      </c>
      <c r="E273" s="20">
        <v>1</v>
      </c>
      <c r="F273" s="20" t="s">
        <v>128</v>
      </c>
      <c r="G273" s="20">
        <v>1</v>
      </c>
      <c r="H273" s="22">
        <v>0</v>
      </c>
      <c r="I273" s="23">
        <f t="shared" si="48"/>
        <v>0</v>
      </c>
      <c r="J273" s="22">
        <f t="shared" si="49"/>
        <v>0</v>
      </c>
      <c r="K273" s="23">
        <f t="shared" si="47"/>
        <v>0</v>
      </c>
      <c r="L273"/>
    </row>
    <row r="274" spans="1:12" s="2" customFormat="1">
      <c r="A274" s="2">
        <v>2500</v>
      </c>
      <c r="B274" s="20">
        <v>2603</v>
      </c>
      <c r="C274" s="21" t="s">
        <v>252</v>
      </c>
      <c r="D274" s="21" t="s">
        <v>137</v>
      </c>
      <c r="E274" s="20">
        <v>1</v>
      </c>
      <c r="F274" s="20" t="s">
        <v>128</v>
      </c>
      <c r="G274" s="20">
        <v>1</v>
      </c>
      <c r="H274" s="22">
        <v>0</v>
      </c>
      <c r="I274" s="23">
        <f t="shared" si="48"/>
        <v>0</v>
      </c>
      <c r="J274" s="22">
        <f t="shared" si="49"/>
        <v>0</v>
      </c>
      <c r="K274" s="23">
        <f t="shared" si="47"/>
        <v>0</v>
      </c>
      <c r="L274"/>
    </row>
    <row r="275" spans="1:12" s="2" customFormat="1">
      <c r="A275" s="2">
        <v>2500</v>
      </c>
      <c r="B275" s="20">
        <v>2603</v>
      </c>
      <c r="C275" s="21" t="s">
        <v>252</v>
      </c>
      <c r="D275" s="21" t="s">
        <v>141</v>
      </c>
      <c r="E275" s="20">
        <v>1</v>
      </c>
      <c r="F275" s="20" t="s">
        <v>128</v>
      </c>
      <c r="G275" s="20">
        <v>1</v>
      </c>
      <c r="H275" s="22">
        <v>0</v>
      </c>
      <c r="I275" s="23">
        <f t="shared" si="48"/>
        <v>0</v>
      </c>
      <c r="J275" s="22">
        <f t="shared" si="49"/>
        <v>0</v>
      </c>
      <c r="K275" s="23">
        <f t="shared" si="47"/>
        <v>0</v>
      </c>
      <c r="L275"/>
    </row>
    <row r="276" spans="1:12" s="2" customFormat="1">
      <c r="A276" s="2">
        <v>2500</v>
      </c>
      <c r="B276" s="20">
        <v>2604</v>
      </c>
      <c r="C276" s="21" t="s">
        <v>253</v>
      </c>
      <c r="D276" s="21" t="s">
        <v>136</v>
      </c>
      <c r="E276" s="20">
        <v>1</v>
      </c>
      <c r="F276" s="20" t="s">
        <v>128</v>
      </c>
      <c r="G276" s="20">
        <v>1</v>
      </c>
      <c r="H276" s="22">
        <v>0</v>
      </c>
      <c r="I276" s="23">
        <f t="shared" si="48"/>
        <v>0</v>
      </c>
      <c r="J276" s="22">
        <f t="shared" si="49"/>
        <v>0</v>
      </c>
      <c r="K276" s="23">
        <f t="shared" si="47"/>
        <v>0</v>
      </c>
      <c r="L276"/>
    </row>
    <row r="277" spans="1:12" s="2" customFormat="1">
      <c r="A277" s="2">
        <v>2500</v>
      </c>
      <c r="B277" s="20">
        <v>2604</v>
      </c>
      <c r="C277" s="21" t="s">
        <v>253</v>
      </c>
      <c r="D277" s="21" t="s">
        <v>137</v>
      </c>
      <c r="E277" s="20">
        <v>1</v>
      </c>
      <c r="F277" s="20" t="s">
        <v>128</v>
      </c>
      <c r="G277" s="20">
        <v>1</v>
      </c>
      <c r="H277" s="22">
        <v>0</v>
      </c>
      <c r="I277" s="23">
        <f t="shared" si="48"/>
        <v>0</v>
      </c>
      <c r="J277" s="22">
        <f t="shared" si="49"/>
        <v>0</v>
      </c>
      <c r="K277" s="23">
        <f t="shared" si="47"/>
        <v>0</v>
      </c>
      <c r="L277"/>
    </row>
    <row r="278" spans="1:12" s="2" customFormat="1">
      <c r="A278" s="2">
        <v>2500</v>
      </c>
      <c r="B278" s="20">
        <v>2604</v>
      </c>
      <c r="C278" s="21" t="s">
        <v>253</v>
      </c>
      <c r="D278" s="21" t="s">
        <v>141</v>
      </c>
      <c r="E278" s="20">
        <v>1</v>
      </c>
      <c r="F278" s="20" t="s">
        <v>128</v>
      </c>
      <c r="G278" s="20">
        <v>1</v>
      </c>
      <c r="H278" s="22">
        <v>0</v>
      </c>
      <c r="I278" s="23">
        <f t="shared" si="48"/>
        <v>0</v>
      </c>
      <c r="J278" s="22">
        <f t="shared" si="49"/>
        <v>0</v>
      </c>
      <c r="K278" s="23">
        <f t="shared" si="47"/>
        <v>0</v>
      </c>
      <c r="L278"/>
    </row>
    <row r="279" spans="1:12">
      <c r="A279" s="2">
        <v>2500</v>
      </c>
      <c r="B279" s="20">
        <v>2605</v>
      </c>
      <c r="C279" s="21" t="s">
        <v>254</v>
      </c>
      <c r="D279" s="21" t="s">
        <v>255</v>
      </c>
      <c r="E279" s="20">
        <v>1</v>
      </c>
      <c r="F279" s="20" t="s">
        <v>128</v>
      </c>
      <c r="G279" s="20">
        <v>1</v>
      </c>
      <c r="H279" s="22">
        <v>0</v>
      </c>
      <c r="I279" s="23">
        <f t="shared" si="48"/>
        <v>0</v>
      </c>
      <c r="J279" s="22">
        <f t="shared" si="49"/>
        <v>0</v>
      </c>
      <c r="K279" s="23">
        <f t="shared" si="47"/>
        <v>0</v>
      </c>
    </row>
    <row r="280" spans="1:12">
      <c r="A280" s="2">
        <v>2500</v>
      </c>
      <c r="B280" s="20">
        <v>2606</v>
      </c>
      <c r="C280" s="21" t="s">
        <v>256</v>
      </c>
      <c r="D280" s="21" t="s">
        <v>256</v>
      </c>
      <c r="E280" s="20">
        <v>1</v>
      </c>
      <c r="F280" s="20" t="s">
        <v>128</v>
      </c>
      <c r="G280" s="20">
        <v>1</v>
      </c>
      <c r="H280" s="22">
        <v>0</v>
      </c>
      <c r="I280" s="23">
        <f t="shared" si="48"/>
        <v>0</v>
      </c>
      <c r="J280" s="22">
        <f t="shared" si="49"/>
        <v>0</v>
      </c>
      <c r="K280" s="23">
        <f t="shared" si="47"/>
        <v>0</v>
      </c>
    </row>
    <row r="281" spans="1:12">
      <c r="A281" s="2">
        <v>2500</v>
      </c>
      <c r="B281" s="20">
        <v>2607</v>
      </c>
      <c r="C281" s="21" t="s">
        <v>257</v>
      </c>
      <c r="D281" s="21" t="s">
        <v>257</v>
      </c>
      <c r="E281" s="20">
        <v>1</v>
      </c>
      <c r="F281" s="20" t="s">
        <v>128</v>
      </c>
      <c r="G281" s="20">
        <v>1</v>
      </c>
      <c r="H281" s="22">
        <v>0</v>
      </c>
      <c r="I281" s="23">
        <f t="shared" si="48"/>
        <v>0</v>
      </c>
      <c r="J281" s="22">
        <f t="shared" si="49"/>
        <v>0</v>
      </c>
      <c r="K281" s="23">
        <f t="shared" si="47"/>
        <v>0</v>
      </c>
    </row>
    <row r="282" spans="1:12">
      <c r="A282" s="2">
        <v>2500</v>
      </c>
      <c r="B282" s="20">
        <v>2608</v>
      </c>
      <c r="C282" s="21" t="s">
        <v>258</v>
      </c>
      <c r="D282" s="21" t="s">
        <v>258</v>
      </c>
      <c r="E282" s="20">
        <v>1</v>
      </c>
      <c r="F282" s="20" t="s">
        <v>128</v>
      </c>
      <c r="G282" s="20">
        <v>1</v>
      </c>
      <c r="H282" s="22">
        <v>0</v>
      </c>
      <c r="I282" s="23">
        <f t="shared" si="48"/>
        <v>0</v>
      </c>
      <c r="J282" s="22">
        <f t="shared" si="49"/>
        <v>0</v>
      </c>
      <c r="K282" s="23">
        <f t="shared" si="47"/>
        <v>0</v>
      </c>
    </row>
    <row r="283" spans="1:12">
      <c r="A283" s="2">
        <v>2500</v>
      </c>
      <c r="B283" s="20">
        <v>2609</v>
      </c>
      <c r="C283" s="21" t="s">
        <v>259</v>
      </c>
      <c r="D283" s="21" t="s">
        <v>259</v>
      </c>
      <c r="E283" s="20">
        <v>1</v>
      </c>
      <c r="F283" s="20" t="s">
        <v>128</v>
      </c>
      <c r="G283" s="20">
        <v>1</v>
      </c>
      <c r="H283" s="22">
        <v>0</v>
      </c>
      <c r="I283" s="23">
        <f t="shared" si="48"/>
        <v>0</v>
      </c>
      <c r="J283" s="22">
        <f t="shared" si="49"/>
        <v>0</v>
      </c>
      <c r="K283" s="23">
        <f t="shared" si="47"/>
        <v>0</v>
      </c>
    </row>
    <row r="284" spans="1:12">
      <c r="A284" s="2">
        <v>2500</v>
      </c>
      <c r="B284" s="20">
        <v>2610</v>
      </c>
      <c r="C284" s="21" t="s">
        <v>260</v>
      </c>
      <c r="D284" s="21" t="s">
        <v>260</v>
      </c>
      <c r="E284" s="20">
        <v>1</v>
      </c>
      <c r="F284" s="20" t="s">
        <v>128</v>
      </c>
      <c r="G284" s="20">
        <v>1</v>
      </c>
      <c r="H284" s="22">
        <v>0</v>
      </c>
      <c r="I284" s="23">
        <f t="shared" si="48"/>
        <v>0</v>
      </c>
      <c r="J284" s="22">
        <f t="shared" si="49"/>
        <v>0</v>
      </c>
      <c r="K284" s="23">
        <f t="shared" si="47"/>
        <v>0</v>
      </c>
    </row>
    <row r="285" spans="1:12" s="9" customFormat="1">
      <c r="A285" s="12">
        <v>2500</v>
      </c>
      <c r="B285" s="18" t="s">
        <v>116</v>
      </c>
      <c r="C285" s="25"/>
      <c r="D285" s="25"/>
      <c r="E285" s="18"/>
      <c r="F285" s="18"/>
      <c r="G285" s="18"/>
      <c r="H285" s="26"/>
      <c r="I285" s="27">
        <f>SUM(I267:I284)</f>
        <v>0</v>
      </c>
      <c r="J285" s="27">
        <f>SUM(J267:J284)</f>
        <v>0</v>
      </c>
      <c r="K285" s="27">
        <f>SUM(K267:K284)</f>
        <v>0</v>
      </c>
    </row>
    <row r="286" spans="1:12">
      <c r="A286" s="10" t="s">
        <v>91</v>
      </c>
      <c r="B286" s="54">
        <v>2700</v>
      </c>
      <c r="C286" s="54" t="s">
        <v>261</v>
      </c>
      <c r="D286" s="54" t="s">
        <v>93</v>
      </c>
      <c r="E286" s="54" t="s">
        <v>94</v>
      </c>
      <c r="F286" s="54" t="s">
        <v>95</v>
      </c>
      <c r="G286" s="54" t="s">
        <v>96</v>
      </c>
      <c r="H286" s="55" t="s">
        <v>97</v>
      </c>
      <c r="I286" s="54" t="s">
        <v>86</v>
      </c>
      <c r="J286" s="55" t="s">
        <v>98</v>
      </c>
      <c r="K286" s="54" t="s">
        <v>99</v>
      </c>
    </row>
    <row r="287" spans="1:12">
      <c r="A287" s="2">
        <v>2600</v>
      </c>
      <c r="B287" s="18" t="s">
        <v>100</v>
      </c>
      <c r="C287" s="21"/>
      <c r="D287" s="21"/>
      <c r="E287" s="20"/>
      <c r="F287" s="20"/>
      <c r="G287" s="20"/>
      <c r="H287" s="22"/>
      <c r="I287" s="23"/>
      <c r="J287" s="22"/>
      <c r="K287" s="20"/>
    </row>
    <row r="288" spans="1:12" s="2" customFormat="1">
      <c r="A288" s="2">
        <v>2600</v>
      </c>
      <c r="B288" s="20">
        <v>2701</v>
      </c>
      <c r="C288" s="21" t="s">
        <v>262</v>
      </c>
      <c r="D288" s="21" t="s">
        <v>136</v>
      </c>
      <c r="E288" s="20">
        <v>1</v>
      </c>
      <c r="F288" s="20" t="s">
        <v>128</v>
      </c>
      <c r="G288" s="20">
        <v>1</v>
      </c>
      <c r="H288" s="22">
        <v>0</v>
      </c>
      <c r="I288" s="23">
        <f>E288*G288*H288</f>
        <v>0</v>
      </c>
      <c r="J288" s="22">
        <f>I288*0.18</f>
        <v>0</v>
      </c>
      <c r="K288" s="23">
        <f t="shared" ref="K288:K304" si="50">I288+J288</f>
        <v>0</v>
      </c>
      <c r="L288"/>
    </row>
    <row r="289" spans="1:12" s="2" customFormat="1">
      <c r="A289" s="2">
        <v>2600</v>
      </c>
      <c r="B289" s="20">
        <v>2701</v>
      </c>
      <c r="C289" s="21" t="s">
        <v>262</v>
      </c>
      <c r="D289" s="21" t="s">
        <v>137</v>
      </c>
      <c r="E289" s="20">
        <v>1</v>
      </c>
      <c r="F289" s="20" t="s">
        <v>128</v>
      </c>
      <c r="G289" s="20">
        <v>1</v>
      </c>
      <c r="H289" s="22">
        <v>0</v>
      </c>
      <c r="I289" s="23">
        <f t="shared" ref="I289:I304" si="51">E289*G289*H289</f>
        <v>0</v>
      </c>
      <c r="J289" s="22">
        <f t="shared" ref="J289:J304" si="52">I289*0.18</f>
        <v>0</v>
      </c>
      <c r="K289" s="23">
        <f t="shared" si="50"/>
        <v>0</v>
      </c>
      <c r="L289"/>
    </row>
    <row r="290" spans="1:12" s="2" customFormat="1">
      <c r="A290" s="2">
        <v>2600</v>
      </c>
      <c r="B290" s="20">
        <v>2701</v>
      </c>
      <c r="C290" s="21" t="s">
        <v>262</v>
      </c>
      <c r="D290" s="21" t="s">
        <v>141</v>
      </c>
      <c r="E290" s="20">
        <v>1</v>
      </c>
      <c r="F290" s="20" t="s">
        <v>128</v>
      </c>
      <c r="G290" s="20">
        <v>1</v>
      </c>
      <c r="H290" s="22">
        <v>0</v>
      </c>
      <c r="I290" s="23">
        <f t="shared" si="51"/>
        <v>0</v>
      </c>
      <c r="J290" s="22">
        <f t="shared" si="52"/>
        <v>0</v>
      </c>
      <c r="K290" s="23">
        <f t="shared" si="50"/>
        <v>0</v>
      </c>
      <c r="L290"/>
    </row>
    <row r="291" spans="1:12" s="2" customFormat="1">
      <c r="A291" s="2">
        <v>2600</v>
      </c>
      <c r="B291" s="20">
        <v>2702</v>
      </c>
      <c r="C291" s="21" t="s">
        <v>263</v>
      </c>
      <c r="D291" s="21" t="s">
        <v>136</v>
      </c>
      <c r="E291" s="20">
        <v>1</v>
      </c>
      <c r="F291" s="20" t="s">
        <v>128</v>
      </c>
      <c r="G291" s="20">
        <v>1</v>
      </c>
      <c r="H291" s="22">
        <v>0</v>
      </c>
      <c r="I291" s="23">
        <f t="shared" si="51"/>
        <v>0</v>
      </c>
      <c r="J291" s="22">
        <f t="shared" si="52"/>
        <v>0</v>
      </c>
      <c r="K291" s="23">
        <f t="shared" si="50"/>
        <v>0</v>
      </c>
      <c r="L291"/>
    </row>
    <row r="292" spans="1:12" s="2" customFormat="1">
      <c r="A292" s="2">
        <v>2600</v>
      </c>
      <c r="B292" s="20">
        <v>2702</v>
      </c>
      <c r="C292" s="21" t="s">
        <v>263</v>
      </c>
      <c r="D292" s="21" t="s">
        <v>137</v>
      </c>
      <c r="E292" s="20">
        <v>1</v>
      </c>
      <c r="F292" s="20" t="s">
        <v>128</v>
      </c>
      <c r="G292" s="20">
        <v>1</v>
      </c>
      <c r="H292" s="22">
        <v>0</v>
      </c>
      <c r="I292" s="23">
        <f t="shared" si="51"/>
        <v>0</v>
      </c>
      <c r="J292" s="22">
        <f t="shared" si="52"/>
        <v>0</v>
      </c>
      <c r="K292" s="23">
        <f t="shared" si="50"/>
        <v>0</v>
      </c>
      <c r="L292"/>
    </row>
    <row r="293" spans="1:12" s="2" customFormat="1">
      <c r="A293" s="2">
        <v>2600</v>
      </c>
      <c r="B293" s="20">
        <v>2702</v>
      </c>
      <c r="C293" s="21" t="s">
        <v>263</v>
      </c>
      <c r="D293" s="21" t="s">
        <v>141</v>
      </c>
      <c r="E293" s="20">
        <v>1</v>
      </c>
      <c r="F293" s="20" t="s">
        <v>128</v>
      </c>
      <c r="G293" s="20">
        <v>1</v>
      </c>
      <c r="H293" s="22">
        <v>0</v>
      </c>
      <c r="I293" s="23">
        <f t="shared" si="51"/>
        <v>0</v>
      </c>
      <c r="J293" s="22">
        <f t="shared" si="52"/>
        <v>0</v>
      </c>
      <c r="K293" s="23">
        <f t="shared" si="50"/>
        <v>0</v>
      </c>
      <c r="L293"/>
    </row>
    <row r="294" spans="1:12" s="2" customFormat="1">
      <c r="A294" s="2">
        <v>2600</v>
      </c>
      <c r="B294" s="20">
        <v>2703</v>
      </c>
      <c r="C294" s="21" t="s">
        <v>264</v>
      </c>
      <c r="D294" s="21" t="s">
        <v>136</v>
      </c>
      <c r="E294" s="20">
        <v>1</v>
      </c>
      <c r="F294" s="20" t="s">
        <v>128</v>
      </c>
      <c r="G294" s="20">
        <v>1</v>
      </c>
      <c r="H294" s="22">
        <v>0</v>
      </c>
      <c r="I294" s="23">
        <f t="shared" si="51"/>
        <v>0</v>
      </c>
      <c r="J294" s="22">
        <f t="shared" si="52"/>
        <v>0</v>
      </c>
      <c r="K294" s="23">
        <f t="shared" si="50"/>
        <v>0</v>
      </c>
      <c r="L294"/>
    </row>
    <row r="295" spans="1:12" s="2" customFormat="1">
      <c r="A295" s="2">
        <v>2600</v>
      </c>
      <c r="B295" s="20">
        <v>2703</v>
      </c>
      <c r="C295" s="21" t="s">
        <v>264</v>
      </c>
      <c r="D295" s="21" t="s">
        <v>137</v>
      </c>
      <c r="E295" s="20">
        <v>1</v>
      </c>
      <c r="F295" s="20" t="s">
        <v>128</v>
      </c>
      <c r="G295" s="20">
        <v>1</v>
      </c>
      <c r="H295" s="22">
        <v>0</v>
      </c>
      <c r="I295" s="23">
        <f t="shared" si="51"/>
        <v>0</v>
      </c>
      <c r="J295" s="22">
        <f t="shared" si="52"/>
        <v>0</v>
      </c>
      <c r="K295" s="23">
        <f t="shared" si="50"/>
        <v>0</v>
      </c>
      <c r="L295"/>
    </row>
    <row r="296" spans="1:12" s="2" customFormat="1">
      <c r="A296" s="2">
        <v>2600</v>
      </c>
      <c r="B296" s="20">
        <v>2703</v>
      </c>
      <c r="C296" s="21" t="s">
        <v>264</v>
      </c>
      <c r="D296" s="21" t="s">
        <v>141</v>
      </c>
      <c r="E296" s="20">
        <v>1</v>
      </c>
      <c r="F296" s="20" t="s">
        <v>128</v>
      </c>
      <c r="G296" s="20">
        <v>1</v>
      </c>
      <c r="H296" s="22">
        <v>0</v>
      </c>
      <c r="I296" s="23">
        <f t="shared" si="51"/>
        <v>0</v>
      </c>
      <c r="J296" s="22">
        <f t="shared" si="52"/>
        <v>0</v>
      </c>
      <c r="K296" s="23">
        <f t="shared" si="50"/>
        <v>0</v>
      </c>
      <c r="L296"/>
    </row>
    <row r="297" spans="1:12" s="2" customFormat="1">
      <c r="A297" s="2">
        <v>2600</v>
      </c>
      <c r="B297" s="20">
        <v>2704</v>
      </c>
      <c r="C297" s="21" t="s">
        <v>265</v>
      </c>
      <c r="D297" s="21" t="s">
        <v>136</v>
      </c>
      <c r="E297" s="20">
        <v>1</v>
      </c>
      <c r="F297" s="20" t="s">
        <v>128</v>
      </c>
      <c r="G297" s="20">
        <v>1</v>
      </c>
      <c r="H297" s="22">
        <v>0</v>
      </c>
      <c r="I297" s="23">
        <f t="shared" si="51"/>
        <v>0</v>
      </c>
      <c r="J297" s="22">
        <f t="shared" si="52"/>
        <v>0</v>
      </c>
      <c r="K297" s="23">
        <f t="shared" si="50"/>
        <v>0</v>
      </c>
      <c r="L297"/>
    </row>
    <row r="298" spans="1:12" s="2" customFormat="1">
      <c r="A298" s="2">
        <v>2600</v>
      </c>
      <c r="B298" s="20">
        <v>2704</v>
      </c>
      <c r="C298" s="21" t="s">
        <v>265</v>
      </c>
      <c r="D298" s="21" t="s">
        <v>137</v>
      </c>
      <c r="E298" s="20">
        <v>1</v>
      </c>
      <c r="F298" s="20" t="s">
        <v>128</v>
      </c>
      <c r="G298" s="20">
        <v>1</v>
      </c>
      <c r="H298" s="22">
        <v>0</v>
      </c>
      <c r="I298" s="23">
        <f t="shared" si="51"/>
        <v>0</v>
      </c>
      <c r="J298" s="22">
        <f t="shared" si="52"/>
        <v>0</v>
      </c>
      <c r="K298" s="23">
        <f t="shared" si="50"/>
        <v>0</v>
      </c>
      <c r="L298"/>
    </row>
    <row r="299" spans="1:12" s="2" customFormat="1">
      <c r="A299" s="2">
        <v>2600</v>
      </c>
      <c r="B299" s="20">
        <v>2704</v>
      </c>
      <c r="C299" s="21" t="s">
        <v>265</v>
      </c>
      <c r="D299" s="21" t="s">
        <v>141</v>
      </c>
      <c r="E299" s="20">
        <v>1</v>
      </c>
      <c r="F299" s="20" t="s">
        <v>128</v>
      </c>
      <c r="G299" s="20">
        <v>1</v>
      </c>
      <c r="H299" s="22">
        <v>0</v>
      </c>
      <c r="I299" s="23">
        <f t="shared" si="51"/>
        <v>0</v>
      </c>
      <c r="J299" s="22">
        <f t="shared" si="52"/>
        <v>0</v>
      </c>
      <c r="K299" s="23">
        <f t="shared" si="50"/>
        <v>0</v>
      </c>
      <c r="L299"/>
    </row>
    <row r="300" spans="1:12">
      <c r="A300" s="2">
        <v>2600</v>
      </c>
      <c r="B300" s="20">
        <v>2705</v>
      </c>
      <c r="C300" s="21" t="s">
        <v>266</v>
      </c>
      <c r="D300" s="21" t="s">
        <v>267</v>
      </c>
      <c r="E300" s="20">
        <v>1</v>
      </c>
      <c r="F300" s="20" t="s">
        <v>128</v>
      </c>
      <c r="G300" s="20">
        <v>1</v>
      </c>
      <c r="H300" s="22">
        <v>0</v>
      </c>
      <c r="I300" s="23">
        <f t="shared" si="51"/>
        <v>0</v>
      </c>
      <c r="J300" s="22">
        <f t="shared" si="52"/>
        <v>0</v>
      </c>
      <c r="K300" s="23">
        <f t="shared" si="50"/>
        <v>0</v>
      </c>
    </row>
    <row r="301" spans="1:12">
      <c r="A301" s="2">
        <v>2600</v>
      </c>
      <c r="B301" s="20">
        <v>2705</v>
      </c>
      <c r="C301" s="21" t="s">
        <v>266</v>
      </c>
      <c r="D301" s="21" t="s">
        <v>268</v>
      </c>
      <c r="E301" s="20">
        <v>1</v>
      </c>
      <c r="F301" s="20" t="s">
        <v>128</v>
      </c>
      <c r="G301" s="20">
        <v>1</v>
      </c>
      <c r="H301" s="22">
        <v>0</v>
      </c>
      <c r="I301" s="23">
        <f t="shared" si="51"/>
        <v>0</v>
      </c>
      <c r="J301" s="22">
        <f t="shared" si="52"/>
        <v>0</v>
      </c>
      <c r="K301" s="23">
        <f t="shared" si="50"/>
        <v>0</v>
      </c>
    </row>
    <row r="302" spans="1:12">
      <c r="A302" s="2">
        <v>2600</v>
      </c>
      <c r="B302" s="20">
        <v>2706</v>
      </c>
      <c r="C302" s="21" t="s">
        <v>269</v>
      </c>
      <c r="D302" s="21" t="s">
        <v>270</v>
      </c>
      <c r="E302" s="20">
        <v>1</v>
      </c>
      <c r="F302" s="20" t="s">
        <v>128</v>
      </c>
      <c r="G302" s="20">
        <v>1</v>
      </c>
      <c r="H302" s="22">
        <v>0</v>
      </c>
      <c r="I302" s="23">
        <f t="shared" si="51"/>
        <v>0</v>
      </c>
      <c r="J302" s="22">
        <f t="shared" si="52"/>
        <v>0</v>
      </c>
      <c r="K302" s="23">
        <f t="shared" si="50"/>
        <v>0</v>
      </c>
    </row>
    <row r="303" spans="1:12">
      <c r="A303" s="2">
        <v>2600</v>
      </c>
      <c r="B303" s="20">
        <v>2706</v>
      </c>
      <c r="C303" s="21" t="s">
        <v>269</v>
      </c>
      <c r="D303" s="21" t="s">
        <v>271</v>
      </c>
      <c r="E303" s="20">
        <v>1</v>
      </c>
      <c r="F303" s="20" t="s">
        <v>128</v>
      </c>
      <c r="G303" s="20">
        <v>1</v>
      </c>
      <c r="H303" s="22">
        <v>0</v>
      </c>
      <c r="I303" s="23">
        <f t="shared" si="51"/>
        <v>0</v>
      </c>
      <c r="J303" s="22">
        <f t="shared" si="52"/>
        <v>0</v>
      </c>
      <c r="K303" s="23">
        <f t="shared" si="50"/>
        <v>0</v>
      </c>
    </row>
    <row r="304" spans="1:12" ht="30">
      <c r="A304" s="2">
        <v>2600</v>
      </c>
      <c r="B304" s="20">
        <v>2707</v>
      </c>
      <c r="C304" s="21" t="s">
        <v>272</v>
      </c>
      <c r="D304" s="21" t="s">
        <v>273</v>
      </c>
      <c r="E304" s="20">
        <v>1</v>
      </c>
      <c r="F304" s="20" t="s">
        <v>128</v>
      </c>
      <c r="G304" s="20">
        <v>1</v>
      </c>
      <c r="H304" s="22">
        <v>0</v>
      </c>
      <c r="I304" s="23">
        <f t="shared" si="51"/>
        <v>0</v>
      </c>
      <c r="J304" s="22">
        <f t="shared" si="52"/>
        <v>0</v>
      </c>
      <c r="K304" s="23">
        <f t="shared" si="50"/>
        <v>0</v>
      </c>
    </row>
    <row r="305" spans="1:11" s="9" customFormat="1">
      <c r="A305" s="12">
        <v>2600</v>
      </c>
      <c r="B305" s="18" t="s">
        <v>116</v>
      </c>
      <c r="C305" s="25"/>
      <c r="D305" s="25"/>
      <c r="E305" s="18"/>
      <c r="F305" s="18"/>
      <c r="G305" s="18"/>
      <c r="H305" s="26"/>
      <c r="I305" s="27">
        <f>SUM(I288:I304)</f>
        <v>0</v>
      </c>
      <c r="J305" s="27">
        <f>SUM(J288:J304)</f>
        <v>0</v>
      </c>
      <c r="K305" s="27">
        <f>SUM(K288:K304)</f>
        <v>0</v>
      </c>
    </row>
    <row r="306" spans="1:11">
      <c r="A306" s="10" t="s">
        <v>91</v>
      </c>
      <c r="B306" s="54">
        <v>2800</v>
      </c>
      <c r="C306" s="54" t="s">
        <v>44</v>
      </c>
      <c r="D306" s="54" t="s">
        <v>93</v>
      </c>
      <c r="E306" s="54" t="s">
        <v>94</v>
      </c>
      <c r="F306" s="54" t="s">
        <v>95</v>
      </c>
      <c r="G306" s="54" t="s">
        <v>96</v>
      </c>
      <c r="H306" s="55" t="s">
        <v>97</v>
      </c>
      <c r="I306" s="54" t="s">
        <v>86</v>
      </c>
      <c r="J306" s="55" t="s">
        <v>98</v>
      </c>
      <c r="K306" s="54" t="s">
        <v>99</v>
      </c>
    </row>
    <row r="307" spans="1:11">
      <c r="A307" s="2">
        <v>2700</v>
      </c>
      <c r="B307" s="18" t="s">
        <v>100</v>
      </c>
      <c r="C307" s="21"/>
      <c r="D307" s="21"/>
      <c r="E307" s="20"/>
      <c r="F307" s="20"/>
      <c r="G307" s="20"/>
      <c r="H307" s="22"/>
      <c r="I307" s="23"/>
      <c r="J307" s="22"/>
      <c r="K307" s="20"/>
    </row>
    <row r="308" spans="1:11">
      <c r="A308" s="2">
        <v>2700</v>
      </c>
      <c r="B308" s="20">
        <v>2801</v>
      </c>
      <c r="C308" s="21" t="s">
        <v>274</v>
      </c>
      <c r="D308" s="21" t="s">
        <v>275</v>
      </c>
      <c r="E308" s="20">
        <v>1</v>
      </c>
      <c r="F308" s="20" t="s">
        <v>157</v>
      </c>
      <c r="G308" s="20">
        <v>1</v>
      </c>
      <c r="H308" s="22">
        <v>0</v>
      </c>
      <c r="I308" s="23">
        <f>E308*G308*H308</f>
        <v>0</v>
      </c>
      <c r="J308" s="22">
        <f>I308*0.18</f>
        <v>0</v>
      </c>
      <c r="K308" s="23">
        <f t="shared" ref="K308:K319" si="53">I308+J308</f>
        <v>0</v>
      </c>
    </row>
    <row r="309" spans="1:11">
      <c r="A309" s="2">
        <v>2700</v>
      </c>
      <c r="B309" s="20">
        <v>2801</v>
      </c>
      <c r="C309" s="21" t="s">
        <v>274</v>
      </c>
      <c r="D309" s="21" t="s">
        <v>276</v>
      </c>
      <c r="E309" s="20">
        <v>1</v>
      </c>
      <c r="F309" s="20" t="s">
        <v>157</v>
      </c>
      <c r="G309" s="20">
        <v>1</v>
      </c>
      <c r="H309" s="22">
        <v>0</v>
      </c>
      <c r="I309" s="23">
        <f t="shared" ref="I309:I319" si="54">E309*G309*H309</f>
        <v>0</v>
      </c>
      <c r="J309" s="22">
        <f t="shared" ref="J309:J319" si="55">I309*0.18</f>
        <v>0</v>
      </c>
      <c r="K309" s="23">
        <f t="shared" si="53"/>
        <v>0</v>
      </c>
    </row>
    <row r="310" spans="1:11">
      <c r="A310" s="2">
        <v>2700</v>
      </c>
      <c r="B310" s="20">
        <v>2801</v>
      </c>
      <c r="C310" s="21" t="s">
        <v>274</v>
      </c>
      <c r="D310" s="21" t="s">
        <v>277</v>
      </c>
      <c r="E310" s="20">
        <v>1</v>
      </c>
      <c r="F310" s="20" t="s">
        <v>157</v>
      </c>
      <c r="G310" s="20">
        <v>1</v>
      </c>
      <c r="H310" s="22">
        <v>0</v>
      </c>
      <c r="I310" s="23">
        <f t="shared" si="54"/>
        <v>0</v>
      </c>
      <c r="J310" s="22">
        <f t="shared" si="55"/>
        <v>0</v>
      </c>
      <c r="K310" s="23">
        <f t="shared" si="53"/>
        <v>0</v>
      </c>
    </row>
    <row r="311" spans="1:11">
      <c r="A311" s="2">
        <v>2700</v>
      </c>
      <c r="B311" s="20">
        <v>2802</v>
      </c>
      <c r="C311" s="21" t="s">
        <v>278</v>
      </c>
      <c r="D311" s="21" t="s">
        <v>279</v>
      </c>
      <c r="E311" s="20">
        <v>1</v>
      </c>
      <c r="F311" s="20" t="s">
        <v>157</v>
      </c>
      <c r="G311" s="20">
        <v>1</v>
      </c>
      <c r="H311" s="22">
        <v>0</v>
      </c>
      <c r="I311" s="23">
        <f t="shared" si="54"/>
        <v>0</v>
      </c>
      <c r="J311" s="22">
        <f t="shared" si="55"/>
        <v>0</v>
      </c>
      <c r="K311" s="23">
        <f t="shared" si="53"/>
        <v>0</v>
      </c>
    </row>
    <row r="312" spans="1:11">
      <c r="A312" s="2">
        <v>2700</v>
      </c>
      <c r="B312" s="20">
        <v>2802</v>
      </c>
      <c r="C312" s="21" t="s">
        <v>278</v>
      </c>
      <c r="D312" s="21" t="s">
        <v>276</v>
      </c>
      <c r="E312" s="20">
        <v>1</v>
      </c>
      <c r="F312" s="20" t="s">
        <v>157</v>
      </c>
      <c r="G312" s="20">
        <v>1</v>
      </c>
      <c r="H312" s="22">
        <v>0</v>
      </c>
      <c r="I312" s="23">
        <f t="shared" si="54"/>
        <v>0</v>
      </c>
      <c r="J312" s="22">
        <f t="shared" si="55"/>
        <v>0</v>
      </c>
      <c r="K312" s="23">
        <f t="shared" si="53"/>
        <v>0</v>
      </c>
    </row>
    <row r="313" spans="1:11">
      <c r="A313" s="2">
        <v>2700</v>
      </c>
      <c r="B313" s="20">
        <v>2802</v>
      </c>
      <c r="C313" s="21" t="s">
        <v>278</v>
      </c>
      <c r="D313" s="21" t="s">
        <v>277</v>
      </c>
      <c r="E313" s="20">
        <v>1</v>
      </c>
      <c r="F313" s="20" t="s">
        <v>157</v>
      </c>
      <c r="G313" s="20">
        <v>1</v>
      </c>
      <c r="H313" s="22">
        <v>0</v>
      </c>
      <c r="I313" s="23">
        <f t="shared" si="54"/>
        <v>0</v>
      </c>
      <c r="J313" s="22">
        <f t="shared" si="55"/>
        <v>0</v>
      </c>
      <c r="K313" s="23">
        <f t="shared" si="53"/>
        <v>0</v>
      </c>
    </row>
    <row r="314" spans="1:11">
      <c r="A314" s="2">
        <v>2700</v>
      </c>
      <c r="B314" s="20">
        <v>2803</v>
      </c>
      <c r="C314" s="21" t="s">
        <v>280</v>
      </c>
      <c r="D314" s="21" t="s">
        <v>279</v>
      </c>
      <c r="E314" s="20">
        <v>1</v>
      </c>
      <c r="F314" s="20" t="s">
        <v>157</v>
      </c>
      <c r="G314" s="20">
        <v>1</v>
      </c>
      <c r="H314" s="22">
        <v>0</v>
      </c>
      <c r="I314" s="23">
        <f t="shared" si="54"/>
        <v>0</v>
      </c>
      <c r="J314" s="22">
        <f t="shared" si="55"/>
        <v>0</v>
      </c>
      <c r="K314" s="23">
        <f t="shared" si="53"/>
        <v>0</v>
      </c>
    </row>
    <row r="315" spans="1:11">
      <c r="A315" s="2">
        <v>2700</v>
      </c>
      <c r="B315" s="20">
        <v>2803</v>
      </c>
      <c r="C315" s="21" t="s">
        <v>280</v>
      </c>
      <c r="D315" s="21" t="s">
        <v>281</v>
      </c>
      <c r="E315" s="20">
        <v>1</v>
      </c>
      <c r="F315" s="20" t="s">
        <v>157</v>
      </c>
      <c r="G315" s="20">
        <v>1</v>
      </c>
      <c r="H315" s="22">
        <v>0</v>
      </c>
      <c r="I315" s="23">
        <f t="shared" si="54"/>
        <v>0</v>
      </c>
      <c r="J315" s="22">
        <f t="shared" si="55"/>
        <v>0</v>
      </c>
      <c r="K315" s="23">
        <f t="shared" si="53"/>
        <v>0</v>
      </c>
    </row>
    <row r="316" spans="1:11">
      <c r="A316" s="2">
        <v>2700</v>
      </c>
      <c r="B316" s="20">
        <v>2803</v>
      </c>
      <c r="C316" s="21" t="s">
        <v>280</v>
      </c>
      <c r="D316" s="21" t="s">
        <v>282</v>
      </c>
      <c r="E316" s="20">
        <v>1</v>
      </c>
      <c r="F316" s="20" t="s">
        <v>157</v>
      </c>
      <c r="G316" s="20">
        <v>1</v>
      </c>
      <c r="H316" s="22">
        <v>0</v>
      </c>
      <c r="I316" s="23">
        <f t="shared" si="54"/>
        <v>0</v>
      </c>
      <c r="J316" s="22">
        <f t="shared" si="55"/>
        <v>0</v>
      </c>
      <c r="K316" s="23">
        <f t="shared" si="53"/>
        <v>0</v>
      </c>
    </row>
    <row r="317" spans="1:11" ht="30">
      <c r="A317" s="2">
        <v>2700</v>
      </c>
      <c r="B317" s="20">
        <v>2804</v>
      </c>
      <c r="C317" s="21" t="s">
        <v>283</v>
      </c>
      <c r="D317" s="21" t="s">
        <v>279</v>
      </c>
      <c r="E317" s="20">
        <v>1</v>
      </c>
      <c r="F317" s="20" t="s">
        <v>284</v>
      </c>
      <c r="G317" s="20">
        <v>1</v>
      </c>
      <c r="H317" s="22">
        <v>0</v>
      </c>
      <c r="I317" s="23">
        <f t="shared" si="54"/>
        <v>0</v>
      </c>
      <c r="J317" s="22">
        <f t="shared" si="55"/>
        <v>0</v>
      </c>
      <c r="K317" s="23">
        <f t="shared" si="53"/>
        <v>0</v>
      </c>
    </row>
    <row r="318" spans="1:11" ht="30">
      <c r="A318" s="2">
        <v>2700</v>
      </c>
      <c r="B318" s="20">
        <v>2804</v>
      </c>
      <c r="C318" s="21" t="s">
        <v>283</v>
      </c>
      <c r="D318" s="21" t="s">
        <v>276</v>
      </c>
      <c r="E318" s="20">
        <v>1</v>
      </c>
      <c r="F318" s="20" t="s">
        <v>285</v>
      </c>
      <c r="G318" s="20">
        <v>1</v>
      </c>
      <c r="H318" s="22">
        <v>0</v>
      </c>
      <c r="I318" s="23">
        <f t="shared" si="54"/>
        <v>0</v>
      </c>
      <c r="J318" s="22">
        <f t="shared" si="55"/>
        <v>0</v>
      </c>
      <c r="K318" s="23">
        <f t="shared" si="53"/>
        <v>0</v>
      </c>
    </row>
    <row r="319" spans="1:11" ht="30">
      <c r="A319" s="2">
        <v>2700</v>
      </c>
      <c r="B319" s="20">
        <v>2804</v>
      </c>
      <c r="C319" s="21" t="s">
        <v>283</v>
      </c>
      <c r="D319" s="21" t="s">
        <v>277</v>
      </c>
      <c r="E319" s="20">
        <v>1</v>
      </c>
      <c r="F319" s="20" t="s">
        <v>284</v>
      </c>
      <c r="G319" s="20">
        <v>1</v>
      </c>
      <c r="H319" s="22">
        <v>0</v>
      </c>
      <c r="I319" s="23">
        <f t="shared" si="54"/>
        <v>0</v>
      </c>
      <c r="J319" s="22">
        <f t="shared" si="55"/>
        <v>0</v>
      </c>
      <c r="K319" s="23">
        <f t="shared" si="53"/>
        <v>0</v>
      </c>
    </row>
    <row r="320" spans="1:11" s="9" customFormat="1">
      <c r="A320" s="12">
        <v>2700</v>
      </c>
      <c r="B320" s="18" t="s">
        <v>116</v>
      </c>
      <c r="C320" s="25"/>
      <c r="D320" s="25"/>
      <c r="E320" s="18"/>
      <c r="F320" s="18"/>
      <c r="G320" s="18"/>
      <c r="H320" s="26"/>
      <c r="I320" s="27">
        <f>SUM(I308:I319)</f>
        <v>0</v>
      </c>
      <c r="J320" s="27">
        <f>SUM(J308:J319)</f>
        <v>0</v>
      </c>
      <c r="K320" s="27">
        <f>SUM(K308:K319)</f>
        <v>0</v>
      </c>
    </row>
    <row r="321" spans="1:12">
      <c r="A321" s="10" t="s">
        <v>91</v>
      </c>
      <c r="B321" s="54">
        <v>2900</v>
      </c>
      <c r="C321" s="54" t="s">
        <v>286</v>
      </c>
      <c r="D321" s="54" t="s">
        <v>93</v>
      </c>
      <c r="E321" s="54" t="s">
        <v>94</v>
      </c>
      <c r="F321" s="54" t="s">
        <v>95</v>
      </c>
      <c r="G321" s="54" t="s">
        <v>96</v>
      </c>
      <c r="H321" s="55" t="s">
        <v>97</v>
      </c>
      <c r="I321" s="54" t="s">
        <v>86</v>
      </c>
      <c r="J321" s="55" t="s">
        <v>98</v>
      </c>
      <c r="K321" s="54" t="s">
        <v>99</v>
      </c>
    </row>
    <row r="322" spans="1:12">
      <c r="A322" s="2">
        <v>2800</v>
      </c>
      <c r="B322" s="18" t="s">
        <v>100</v>
      </c>
      <c r="C322" s="21"/>
      <c r="D322" s="21"/>
      <c r="E322" s="20"/>
      <c r="F322" s="20"/>
      <c r="G322" s="20"/>
      <c r="H322" s="22"/>
      <c r="I322" s="23"/>
      <c r="J322" s="22"/>
      <c r="K322" s="20"/>
    </row>
    <row r="323" spans="1:12">
      <c r="A323" s="2">
        <v>2800</v>
      </c>
      <c r="B323" s="20">
        <v>2901</v>
      </c>
      <c r="C323" s="21" t="s">
        <v>287</v>
      </c>
      <c r="D323" s="21" t="s">
        <v>136</v>
      </c>
      <c r="E323" s="20">
        <v>1</v>
      </c>
      <c r="F323" s="20" t="s">
        <v>128</v>
      </c>
      <c r="G323" s="20">
        <v>1</v>
      </c>
      <c r="H323" s="22">
        <v>0</v>
      </c>
      <c r="I323" s="23">
        <f>E323*G323*H323</f>
        <v>0</v>
      </c>
      <c r="J323" s="22">
        <f>I323*0.18</f>
        <v>0</v>
      </c>
      <c r="K323" s="23">
        <f t="shared" ref="K323:K331" si="56">I323+J323</f>
        <v>0</v>
      </c>
    </row>
    <row r="324" spans="1:12">
      <c r="A324" s="2">
        <v>2800</v>
      </c>
      <c r="B324" s="20">
        <v>2901</v>
      </c>
      <c r="C324" s="21" t="s">
        <v>287</v>
      </c>
      <c r="D324" s="21" t="s">
        <v>137</v>
      </c>
      <c r="E324" s="20">
        <v>1</v>
      </c>
      <c r="F324" s="20" t="s">
        <v>128</v>
      </c>
      <c r="G324" s="20">
        <v>1</v>
      </c>
      <c r="H324" s="22">
        <v>0</v>
      </c>
      <c r="I324" s="23">
        <f t="shared" ref="I324:I346" si="57">E324*G324*H324</f>
        <v>0</v>
      </c>
      <c r="J324" s="22">
        <f t="shared" ref="J324:J346" si="58">I324*0.18</f>
        <v>0</v>
      </c>
      <c r="K324" s="23">
        <f t="shared" si="56"/>
        <v>0</v>
      </c>
    </row>
    <row r="325" spans="1:12" s="2" customFormat="1">
      <c r="A325" s="2">
        <v>2800</v>
      </c>
      <c r="B325" s="20">
        <v>2901</v>
      </c>
      <c r="C325" s="21" t="s">
        <v>287</v>
      </c>
      <c r="D325" s="21" t="s">
        <v>141</v>
      </c>
      <c r="E325" s="20">
        <v>1</v>
      </c>
      <c r="F325" s="20" t="s">
        <v>128</v>
      </c>
      <c r="G325" s="20">
        <v>1</v>
      </c>
      <c r="H325" s="22">
        <v>0</v>
      </c>
      <c r="I325" s="23">
        <f t="shared" si="57"/>
        <v>0</v>
      </c>
      <c r="J325" s="22">
        <f t="shared" si="58"/>
        <v>0</v>
      </c>
      <c r="K325" s="23">
        <f t="shared" si="56"/>
        <v>0</v>
      </c>
      <c r="L325"/>
    </row>
    <row r="326" spans="1:12" s="2" customFormat="1">
      <c r="A326" s="2">
        <v>2800</v>
      </c>
      <c r="B326" s="20">
        <v>2902</v>
      </c>
      <c r="C326" s="21" t="s">
        <v>288</v>
      </c>
      <c r="D326" s="21" t="s">
        <v>136</v>
      </c>
      <c r="E326" s="20">
        <v>1</v>
      </c>
      <c r="F326" s="20" t="s">
        <v>128</v>
      </c>
      <c r="G326" s="20">
        <v>1</v>
      </c>
      <c r="H326" s="22">
        <v>0</v>
      </c>
      <c r="I326" s="23">
        <f t="shared" si="57"/>
        <v>0</v>
      </c>
      <c r="J326" s="22">
        <f t="shared" si="58"/>
        <v>0</v>
      </c>
      <c r="K326" s="23">
        <f t="shared" si="56"/>
        <v>0</v>
      </c>
      <c r="L326"/>
    </row>
    <row r="327" spans="1:12" s="2" customFormat="1">
      <c r="A327" s="2">
        <v>2800</v>
      </c>
      <c r="B327" s="20">
        <v>2902</v>
      </c>
      <c r="C327" s="21" t="s">
        <v>288</v>
      </c>
      <c r="D327" s="21" t="s">
        <v>137</v>
      </c>
      <c r="E327" s="20">
        <v>1</v>
      </c>
      <c r="F327" s="20" t="s">
        <v>128</v>
      </c>
      <c r="G327" s="20">
        <v>1</v>
      </c>
      <c r="H327" s="22">
        <v>0</v>
      </c>
      <c r="I327" s="23">
        <f t="shared" si="57"/>
        <v>0</v>
      </c>
      <c r="J327" s="22">
        <f t="shared" si="58"/>
        <v>0</v>
      </c>
      <c r="K327" s="23">
        <f t="shared" si="56"/>
        <v>0</v>
      </c>
      <c r="L327"/>
    </row>
    <row r="328" spans="1:12" s="2" customFormat="1">
      <c r="A328" s="2">
        <v>2800</v>
      </c>
      <c r="B328" s="20">
        <v>2902</v>
      </c>
      <c r="C328" s="21" t="s">
        <v>288</v>
      </c>
      <c r="D328" s="21" t="s">
        <v>141</v>
      </c>
      <c r="E328" s="20">
        <v>1</v>
      </c>
      <c r="F328" s="20" t="s">
        <v>128</v>
      </c>
      <c r="G328" s="20">
        <v>1</v>
      </c>
      <c r="H328" s="22">
        <v>0</v>
      </c>
      <c r="I328" s="23">
        <f t="shared" si="57"/>
        <v>0</v>
      </c>
      <c r="J328" s="22">
        <f t="shared" si="58"/>
        <v>0</v>
      </c>
      <c r="K328" s="23">
        <f t="shared" si="56"/>
        <v>0</v>
      </c>
      <c r="L328"/>
    </row>
    <row r="329" spans="1:12" s="2" customFormat="1">
      <c r="A329" s="2">
        <v>2800</v>
      </c>
      <c r="B329" s="20">
        <v>2903</v>
      </c>
      <c r="C329" s="21" t="s">
        <v>289</v>
      </c>
      <c r="D329" s="21" t="s">
        <v>136</v>
      </c>
      <c r="E329" s="20">
        <v>1</v>
      </c>
      <c r="F329" s="20" t="s">
        <v>128</v>
      </c>
      <c r="G329" s="20">
        <v>1</v>
      </c>
      <c r="H329" s="22">
        <v>0</v>
      </c>
      <c r="I329" s="23">
        <f t="shared" si="57"/>
        <v>0</v>
      </c>
      <c r="J329" s="22">
        <f t="shared" si="58"/>
        <v>0</v>
      </c>
      <c r="K329" s="23">
        <f t="shared" si="56"/>
        <v>0</v>
      </c>
      <c r="L329"/>
    </row>
    <row r="330" spans="1:12" s="2" customFormat="1">
      <c r="A330" s="2">
        <v>2800</v>
      </c>
      <c r="B330" s="20">
        <v>2903</v>
      </c>
      <c r="C330" s="21" t="s">
        <v>289</v>
      </c>
      <c r="D330" s="21" t="s">
        <v>137</v>
      </c>
      <c r="E330" s="20">
        <v>1</v>
      </c>
      <c r="F330" s="20" t="s">
        <v>128</v>
      </c>
      <c r="G330" s="20">
        <v>1</v>
      </c>
      <c r="H330" s="22">
        <v>0</v>
      </c>
      <c r="I330" s="23">
        <f t="shared" si="57"/>
        <v>0</v>
      </c>
      <c r="J330" s="22">
        <f t="shared" si="58"/>
        <v>0</v>
      </c>
      <c r="K330" s="23">
        <f t="shared" si="56"/>
        <v>0</v>
      </c>
      <c r="L330"/>
    </row>
    <row r="331" spans="1:12" s="2" customFormat="1">
      <c r="A331" s="2">
        <v>2800</v>
      </c>
      <c r="B331" s="20">
        <v>2903</v>
      </c>
      <c r="C331" s="21" t="s">
        <v>289</v>
      </c>
      <c r="D331" s="21" t="s">
        <v>141</v>
      </c>
      <c r="E331" s="20">
        <v>1</v>
      </c>
      <c r="F331" s="20" t="s">
        <v>128</v>
      </c>
      <c r="G331" s="20">
        <v>1</v>
      </c>
      <c r="H331" s="22">
        <v>0</v>
      </c>
      <c r="I331" s="23">
        <f t="shared" si="57"/>
        <v>0</v>
      </c>
      <c r="J331" s="22">
        <f t="shared" si="58"/>
        <v>0</v>
      </c>
      <c r="K331" s="23">
        <f t="shared" si="56"/>
        <v>0</v>
      </c>
      <c r="L331"/>
    </row>
    <row r="332" spans="1:12" s="2" customFormat="1">
      <c r="B332" s="20">
        <v>2904</v>
      </c>
      <c r="C332" s="21" t="s">
        <v>290</v>
      </c>
      <c r="D332" s="21" t="s">
        <v>136</v>
      </c>
      <c r="E332" s="20">
        <v>1</v>
      </c>
      <c r="F332" s="20" t="s">
        <v>128</v>
      </c>
      <c r="G332" s="20">
        <v>1</v>
      </c>
      <c r="H332" s="22">
        <v>0</v>
      </c>
      <c r="I332" s="23">
        <f t="shared" si="57"/>
        <v>0</v>
      </c>
      <c r="J332" s="22">
        <f t="shared" si="58"/>
        <v>0</v>
      </c>
      <c r="K332" s="23">
        <f t="shared" ref="K332:K334" si="59">I332+J332</f>
        <v>0</v>
      </c>
      <c r="L332"/>
    </row>
    <row r="333" spans="1:12" s="2" customFormat="1">
      <c r="B333" s="20">
        <v>2904</v>
      </c>
      <c r="C333" s="21" t="s">
        <v>290</v>
      </c>
      <c r="D333" s="21" t="s">
        <v>137</v>
      </c>
      <c r="E333" s="20">
        <v>1</v>
      </c>
      <c r="F333" s="20" t="s">
        <v>128</v>
      </c>
      <c r="G333" s="20">
        <v>1</v>
      </c>
      <c r="H333" s="22">
        <v>0</v>
      </c>
      <c r="I333" s="23">
        <f t="shared" si="57"/>
        <v>0</v>
      </c>
      <c r="J333" s="22">
        <f t="shared" si="58"/>
        <v>0</v>
      </c>
      <c r="K333" s="23">
        <f t="shared" si="59"/>
        <v>0</v>
      </c>
      <c r="L333"/>
    </row>
    <row r="334" spans="1:12" s="2" customFormat="1">
      <c r="B334" s="20">
        <v>2904</v>
      </c>
      <c r="C334" s="21" t="s">
        <v>290</v>
      </c>
      <c r="D334" s="21" t="s">
        <v>141</v>
      </c>
      <c r="E334" s="20">
        <v>1</v>
      </c>
      <c r="F334" s="20" t="s">
        <v>128</v>
      </c>
      <c r="G334" s="20">
        <v>1</v>
      </c>
      <c r="H334" s="22">
        <v>0</v>
      </c>
      <c r="I334" s="23">
        <f t="shared" si="57"/>
        <v>0</v>
      </c>
      <c r="J334" s="22">
        <f t="shared" si="58"/>
        <v>0</v>
      </c>
      <c r="K334" s="23">
        <f t="shared" si="59"/>
        <v>0</v>
      </c>
      <c r="L334"/>
    </row>
    <row r="335" spans="1:12" s="2" customFormat="1">
      <c r="A335" s="2">
        <v>2800</v>
      </c>
      <c r="B335" s="20">
        <v>2905</v>
      </c>
      <c r="C335" s="21" t="s">
        <v>291</v>
      </c>
      <c r="D335" s="21" t="s">
        <v>136</v>
      </c>
      <c r="E335" s="20">
        <v>1</v>
      </c>
      <c r="F335" s="20" t="s">
        <v>128</v>
      </c>
      <c r="G335" s="20">
        <v>1</v>
      </c>
      <c r="H335" s="22">
        <v>0</v>
      </c>
      <c r="I335" s="23">
        <f t="shared" si="57"/>
        <v>0</v>
      </c>
      <c r="J335" s="22">
        <f t="shared" si="58"/>
        <v>0</v>
      </c>
      <c r="K335" s="23">
        <f t="shared" ref="K335:K340" si="60">I335+J335</f>
        <v>0</v>
      </c>
      <c r="L335"/>
    </row>
    <row r="336" spans="1:12" s="2" customFormat="1">
      <c r="A336" s="2">
        <v>2800</v>
      </c>
      <c r="B336" s="20">
        <v>2905</v>
      </c>
      <c r="C336" s="21" t="s">
        <v>291</v>
      </c>
      <c r="D336" s="21" t="s">
        <v>137</v>
      </c>
      <c r="E336" s="20">
        <v>1</v>
      </c>
      <c r="F336" s="20" t="s">
        <v>128</v>
      </c>
      <c r="G336" s="20">
        <v>1</v>
      </c>
      <c r="H336" s="22">
        <v>0</v>
      </c>
      <c r="I336" s="23">
        <f t="shared" si="57"/>
        <v>0</v>
      </c>
      <c r="J336" s="22">
        <f t="shared" si="58"/>
        <v>0</v>
      </c>
      <c r="K336" s="23">
        <f t="shared" si="60"/>
        <v>0</v>
      </c>
      <c r="L336"/>
    </row>
    <row r="337" spans="1:12" s="2" customFormat="1">
      <c r="A337" s="2">
        <v>2800</v>
      </c>
      <c r="B337" s="20">
        <v>2905</v>
      </c>
      <c r="C337" s="21" t="s">
        <v>291</v>
      </c>
      <c r="D337" s="21" t="s">
        <v>141</v>
      </c>
      <c r="E337" s="20">
        <v>1</v>
      </c>
      <c r="F337" s="20" t="s">
        <v>128</v>
      </c>
      <c r="G337" s="20">
        <v>1</v>
      </c>
      <c r="H337" s="22">
        <v>0</v>
      </c>
      <c r="I337" s="23">
        <f t="shared" si="57"/>
        <v>0</v>
      </c>
      <c r="J337" s="22">
        <f t="shared" si="58"/>
        <v>0</v>
      </c>
      <c r="K337" s="23">
        <f t="shared" si="60"/>
        <v>0</v>
      </c>
      <c r="L337"/>
    </row>
    <row r="338" spans="1:12" s="2" customFormat="1">
      <c r="A338" s="2">
        <v>2800</v>
      </c>
      <c r="B338" s="20">
        <v>2906</v>
      </c>
      <c r="C338" s="21" t="s">
        <v>292</v>
      </c>
      <c r="D338" s="21" t="s">
        <v>136</v>
      </c>
      <c r="E338" s="20">
        <v>1</v>
      </c>
      <c r="F338" s="20" t="s">
        <v>128</v>
      </c>
      <c r="G338" s="20">
        <v>1</v>
      </c>
      <c r="H338" s="22">
        <v>0</v>
      </c>
      <c r="I338" s="23">
        <f t="shared" si="57"/>
        <v>0</v>
      </c>
      <c r="J338" s="22">
        <f t="shared" si="58"/>
        <v>0</v>
      </c>
      <c r="K338" s="23">
        <f t="shared" si="60"/>
        <v>0</v>
      </c>
      <c r="L338"/>
    </row>
    <row r="339" spans="1:12" s="2" customFormat="1">
      <c r="A339" s="2">
        <v>2800</v>
      </c>
      <c r="B339" s="20">
        <v>2906</v>
      </c>
      <c r="C339" s="21" t="s">
        <v>292</v>
      </c>
      <c r="D339" s="21" t="s">
        <v>137</v>
      </c>
      <c r="E339" s="20">
        <v>1</v>
      </c>
      <c r="F339" s="20" t="s">
        <v>128</v>
      </c>
      <c r="G339" s="20">
        <v>1</v>
      </c>
      <c r="H339" s="22">
        <v>0</v>
      </c>
      <c r="I339" s="23">
        <f t="shared" si="57"/>
        <v>0</v>
      </c>
      <c r="J339" s="22">
        <f t="shared" si="58"/>
        <v>0</v>
      </c>
      <c r="K339" s="23">
        <f t="shared" si="60"/>
        <v>0</v>
      </c>
      <c r="L339"/>
    </row>
    <row r="340" spans="1:12">
      <c r="A340" s="2">
        <v>2800</v>
      </c>
      <c r="B340" s="20">
        <v>2906</v>
      </c>
      <c r="C340" s="21" t="s">
        <v>292</v>
      </c>
      <c r="D340" s="21" t="s">
        <v>141</v>
      </c>
      <c r="E340" s="20">
        <v>1</v>
      </c>
      <c r="F340" s="20" t="s">
        <v>128</v>
      </c>
      <c r="G340" s="20">
        <v>1</v>
      </c>
      <c r="H340" s="22">
        <v>0</v>
      </c>
      <c r="I340" s="23">
        <f t="shared" si="57"/>
        <v>0</v>
      </c>
      <c r="J340" s="22">
        <f t="shared" si="58"/>
        <v>0</v>
      </c>
      <c r="K340" s="23">
        <f t="shared" si="60"/>
        <v>0</v>
      </c>
    </row>
    <row r="341" spans="1:12">
      <c r="B341" s="20">
        <v>2907</v>
      </c>
      <c r="C341" s="21" t="s">
        <v>293</v>
      </c>
      <c r="D341" s="21" t="s">
        <v>136</v>
      </c>
      <c r="E341" s="20">
        <v>1</v>
      </c>
      <c r="F341" s="20" t="s">
        <v>128</v>
      </c>
      <c r="G341" s="20">
        <v>1</v>
      </c>
      <c r="H341" s="22">
        <v>0</v>
      </c>
      <c r="I341" s="23">
        <f t="shared" si="57"/>
        <v>0</v>
      </c>
      <c r="J341" s="22">
        <f t="shared" si="58"/>
        <v>0</v>
      </c>
      <c r="K341" s="23">
        <f t="shared" ref="K341:K343" si="61">I341+J341</f>
        <v>0</v>
      </c>
    </row>
    <row r="342" spans="1:12">
      <c r="B342" s="20">
        <v>2907</v>
      </c>
      <c r="C342" s="21" t="s">
        <v>293</v>
      </c>
      <c r="D342" s="21" t="s">
        <v>137</v>
      </c>
      <c r="E342" s="20">
        <v>1</v>
      </c>
      <c r="F342" s="20" t="s">
        <v>128</v>
      </c>
      <c r="G342" s="20">
        <v>1</v>
      </c>
      <c r="H342" s="22">
        <v>0</v>
      </c>
      <c r="I342" s="23">
        <f t="shared" si="57"/>
        <v>0</v>
      </c>
      <c r="J342" s="22">
        <f t="shared" si="58"/>
        <v>0</v>
      </c>
      <c r="K342" s="23">
        <f t="shared" si="61"/>
        <v>0</v>
      </c>
    </row>
    <row r="343" spans="1:12">
      <c r="B343" s="20">
        <v>2907</v>
      </c>
      <c r="C343" s="21" t="s">
        <v>293</v>
      </c>
      <c r="D343" s="21" t="s">
        <v>141</v>
      </c>
      <c r="E343" s="20">
        <v>1</v>
      </c>
      <c r="F343" s="20" t="s">
        <v>128</v>
      </c>
      <c r="G343" s="20">
        <v>1</v>
      </c>
      <c r="H343" s="22">
        <v>0</v>
      </c>
      <c r="I343" s="23">
        <f t="shared" si="57"/>
        <v>0</v>
      </c>
      <c r="J343" s="22">
        <f t="shared" si="58"/>
        <v>0</v>
      </c>
      <c r="K343" s="23">
        <f t="shared" si="61"/>
        <v>0</v>
      </c>
    </row>
    <row r="344" spans="1:12">
      <c r="A344" s="2">
        <v>2800</v>
      </c>
      <c r="B344" s="20">
        <v>2908</v>
      </c>
      <c r="C344" s="21" t="s">
        <v>294</v>
      </c>
      <c r="D344" s="21" t="s">
        <v>295</v>
      </c>
      <c r="E344" s="20">
        <v>1</v>
      </c>
      <c r="F344" s="20" t="s">
        <v>128</v>
      </c>
      <c r="G344" s="20">
        <v>1</v>
      </c>
      <c r="H344" s="22">
        <v>0</v>
      </c>
      <c r="I344" s="23">
        <f t="shared" si="57"/>
        <v>0</v>
      </c>
      <c r="J344" s="22">
        <f t="shared" si="58"/>
        <v>0</v>
      </c>
      <c r="K344" s="23">
        <f>I344+J344</f>
        <v>0</v>
      </c>
    </row>
    <row r="345" spans="1:12">
      <c r="A345" s="2">
        <v>2800</v>
      </c>
      <c r="B345" s="20">
        <v>2909</v>
      </c>
      <c r="C345" s="21" t="s">
        <v>296</v>
      </c>
      <c r="D345" s="21" t="s">
        <v>296</v>
      </c>
      <c r="E345" s="20">
        <v>1</v>
      </c>
      <c r="F345" s="20" t="s">
        <v>128</v>
      </c>
      <c r="G345" s="20">
        <v>1</v>
      </c>
      <c r="H345" s="22">
        <v>0</v>
      </c>
      <c r="I345" s="23">
        <f t="shared" si="57"/>
        <v>0</v>
      </c>
      <c r="J345" s="22">
        <f t="shared" si="58"/>
        <v>0</v>
      </c>
      <c r="K345" s="23">
        <f>I345+J345</f>
        <v>0</v>
      </c>
    </row>
    <row r="346" spans="1:12">
      <c r="A346" s="2">
        <v>2800</v>
      </c>
      <c r="B346" s="20">
        <v>2910</v>
      </c>
      <c r="C346" s="21" t="s">
        <v>297</v>
      </c>
      <c r="D346" s="21" t="s">
        <v>297</v>
      </c>
      <c r="E346" s="20">
        <v>1</v>
      </c>
      <c r="F346" s="20" t="s">
        <v>128</v>
      </c>
      <c r="G346" s="20">
        <v>1</v>
      </c>
      <c r="H346" s="22">
        <v>0</v>
      </c>
      <c r="I346" s="23">
        <f t="shared" si="57"/>
        <v>0</v>
      </c>
      <c r="J346" s="22">
        <f t="shared" si="58"/>
        <v>0</v>
      </c>
      <c r="K346" s="23">
        <f>I346+J346</f>
        <v>0</v>
      </c>
    </row>
    <row r="347" spans="1:12">
      <c r="A347" s="2">
        <v>2800</v>
      </c>
      <c r="B347" s="18" t="s">
        <v>116</v>
      </c>
      <c r="C347" s="21"/>
      <c r="D347" s="21"/>
      <c r="E347" s="20"/>
      <c r="F347" s="20"/>
      <c r="G347" s="20"/>
      <c r="H347" s="22"/>
      <c r="I347" s="27">
        <f>SUM(I323:I346)</f>
        <v>0</v>
      </c>
      <c r="J347" s="27">
        <f>SUM(J323:J346)</f>
        <v>0</v>
      </c>
      <c r="K347" s="27">
        <f>SUM(K323:K346)</f>
        <v>0</v>
      </c>
    </row>
    <row r="348" spans="1:12">
      <c r="A348" s="10" t="s">
        <v>91</v>
      </c>
      <c r="B348" s="54">
        <v>3000</v>
      </c>
      <c r="C348" s="54" t="s">
        <v>298</v>
      </c>
      <c r="D348" s="54" t="s">
        <v>93</v>
      </c>
      <c r="E348" s="54" t="s">
        <v>94</v>
      </c>
      <c r="F348" s="54" t="s">
        <v>95</v>
      </c>
      <c r="G348" s="54" t="s">
        <v>96</v>
      </c>
      <c r="H348" s="55" t="s">
        <v>97</v>
      </c>
      <c r="I348" s="54" t="s">
        <v>86</v>
      </c>
      <c r="J348" s="55" t="s">
        <v>98</v>
      </c>
      <c r="K348" s="54" t="s">
        <v>99</v>
      </c>
    </row>
    <row r="349" spans="1:12">
      <c r="A349" s="2">
        <v>2900</v>
      </c>
      <c r="B349" s="18" t="s">
        <v>100</v>
      </c>
      <c r="C349" s="21"/>
      <c r="D349" s="21"/>
      <c r="E349" s="20"/>
      <c r="F349" s="20"/>
      <c r="G349" s="20"/>
      <c r="H349" s="22"/>
      <c r="I349" s="23"/>
      <c r="J349" s="22"/>
      <c r="K349" s="20"/>
    </row>
    <row r="350" spans="1:12">
      <c r="A350" s="2">
        <v>2900</v>
      </c>
      <c r="B350" s="20">
        <v>3001</v>
      </c>
      <c r="C350" s="21" t="s">
        <v>299</v>
      </c>
      <c r="D350" s="21" t="s">
        <v>136</v>
      </c>
      <c r="E350" s="20">
        <v>1</v>
      </c>
      <c r="F350" s="20" t="s">
        <v>128</v>
      </c>
      <c r="G350" s="20">
        <v>1</v>
      </c>
      <c r="H350" s="22">
        <v>0</v>
      </c>
      <c r="I350" s="23">
        <f>E350*G350*H350</f>
        <v>0</v>
      </c>
      <c r="J350" s="22">
        <f>I350*0.18</f>
        <v>0</v>
      </c>
      <c r="K350" s="23">
        <f t="shared" ref="K350:K361" si="62">I350+J350</f>
        <v>0</v>
      </c>
    </row>
    <row r="351" spans="1:12">
      <c r="A351" s="2">
        <v>2900</v>
      </c>
      <c r="B351" s="20">
        <v>3001</v>
      </c>
      <c r="C351" s="21" t="s">
        <v>299</v>
      </c>
      <c r="D351" s="21" t="s">
        <v>137</v>
      </c>
      <c r="E351" s="20">
        <v>1</v>
      </c>
      <c r="F351" s="20" t="s">
        <v>128</v>
      </c>
      <c r="G351" s="20">
        <v>1</v>
      </c>
      <c r="H351" s="22">
        <v>0</v>
      </c>
      <c r="I351" s="23">
        <f t="shared" ref="I351:I370" si="63">E351*G351*H351</f>
        <v>0</v>
      </c>
      <c r="J351" s="22">
        <f t="shared" ref="J351:J370" si="64">I351*0.18</f>
        <v>0</v>
      </c>
      <c r="K351" s="23">
        <f t="shared" si="62"/>
        <v>0</v>
      </c>
    </row>
    <row r="352" spans="1:12">
      <c r="A352" s="2">
        <v>2900</v>
      </c>
      <c r="B352" s="20">
        <v>3001</v>
      </c>
      <c r="C352" s="21" t="s">
        <v>299</v>
      </c>
      <c r="D352" s="21" t="s">
        <v>141</v>
      </c>
      <c r="E352" s="20">
        <v>1</v>
      </c>
      <c r="F352" s="20" t="s">
        <v>128</v>
      </c>
      <c r="G352" s="20">
        <v>1</v>
      </c>
      <c r="H352" s="22">
        <v>0</v>
      </c>
      <c r="I352" s="23">
        <f t="shared" si="63"/>
        <v>0</v>
      </c>
      <c r="J352" s="22">
        <f t="shared" si="64"/>
        <v>0</v>
      </c>
      <c r="K352" s="23">
        <f t="shared" si="62"/>
        <v>0</v>
      </c>
    </row>
    <row r="353" spans="1:12">
      <c r="A353" s="2">
        <v>2900</v>
      </c>
      <c r="B353" s="20">
        <v>3002</v>
      </c>
      <c r="C353" s="21" t="s">
        <v>300</v>
      </c>
      <c r="D353" s="21" t="s">
        <v>136</v>
      </c>
      <c r="E353" s="20">
        <v>1</v>
      </c>
      <c r="F353" s="20" t="s">
        <v>128</v>
      </c>
      <c r="G353" s="20">
        <v>1</v>
      </c>
      <c r="H353" s="22">
        <v>0</v>
      </c>
      <c r="I353" s="23">
        <f t="shared" si="63"/>
        <v>0</v>
      </c>
      <c r="J353" s="22">
        <f t="shared" si="64"/>
        <v>0</v>
      </c>
      <c r="K353" s="23">
        <f t="shared" si="62"/>
        <v>0</v>
      </c>
    </row>
    <row r="354" spans="1:12" s="2" customFormat="1">
      <c r="A354" s="2">
        <v>2900</v>
      </c>
      <c r="B354" s="20">
        <v>3002</v>
      </c>
      <c r="C354" s="21" t="s">
        <v>300</v>
      </c>
      <c r="D354" s="21" t="s">
        <v>137</v>
      </c>
      <c r="E354" s="20">
        <v>1</v>
      </c>
      <c r="F354" s="20" t="s">
        <v>128</v>
      </c>
      <c r="G354" s="20">
        <v>1</v>
      </c>
      <c r="H354" s="22">
        <v>0</v>
      </c>
      <c r="I354" s="23">
        <f t="shared" si="63"/>
        <v>0</v>
      </c>
      <c r="J354" s="22">
        <f t="shared" si="64"/>
        <v>0</v>
      </c>
      <c r="K354" s="23">
        <f t="shared" si="62"/>
        <v>0</v>
      </c>
      <c r="L354"/>
    </row>
    <row r="355" spans="1:12" s="2" customFormat="1">
      <c r="A355" s="2">
        <v>2900</v>
      </c>
      <c r="B355" s="20">
        <v>3002</v>
      </c>
      <c r="C355" s="21" t="s">
        <v>300</v>
      </c>
      <c r="D355" s="21" t="s">
        <v>141</v>
      </c>
      <c r="E355" s="20">
        <v>1</v>
      </c>
      <c r="F355" s="20" t="s">
        <v>128</v>
      </c>
      <c r="G355" s="20">
        <v>1</v>
      </c>
      <c r="H355" s="22">
        <v>0</v>
      </c>
      <c r="I355" s="23">
        <f t="shared" si="63"/>
        <v>0</v>
      </c>
      <c r="J355" s="22">
        <f t="shared" si="64"/>
        <v>0</v>
      </c>
      <c r="K355" s="23">
        <f t="shared" si="62"/>
        <v>0</v>
      </c>
      <c r="L355"/>
    </row>
    <row r="356" spans="1:12" s="2" customFormat="1">
      <c r="A356" s="2">
        <v>2900</v>
      </c>
      <c r="B356" s="20">
        <v>3003</v>
      </c>
      <c r="C356" s="21" t="s">
        <v>301</v>
      </c>
      <c r="D356" s="21" t="s">
        <v>136</v>
      </c>
      <c r="E356" s="20">
        <v>1</v>
      </c>
      <c r="F356" s="20" t="s">
        <v>128</v>
      </c>
      <c r="G356" s="20">
        <v>1</v>
      </c>
      <c r="H356" s="22">
        <v>0</v>
      </c>
      <c r="I356" s="23">
        <f t="shared" si="63"/>
        <v>0</v>
      </c>
      <c r="J356" s="22">
        <f t="shared" si="64"/>
        <v>0</v>
      </c>
      <c r="K356" s="23">
        <f t="shared" si="62"/>
        <v>0</v>
      </c>
      <c r="L356"/>
    </row>
    <row r="357" spans="1:12" s="2" customFormat="1">
      <c r="A357" s="2">
        <v>2900</v>
      </c>
      <c r="B357" s="20">
        <v>3003</v>
      </c>
      <c r="C357" s="21" t="s">
        <v>301</v>
      </c>
      <c r="D357" s="21" t="s">
        <v>137</v>
      </c>
      <c r="E357" s="20">
        <v>1</v>
      </c>
      <c r="F357" s="20" t="s">
        <v>128</v>
      </c>
      <c r="G357" s="20">
        <v>1</v>
      </c>
      <c r="H357" s="22">
        <v>0</v>
      </c>
      <c r="I357" s="23">
        <f t="shared" si="63"/>
        <v>0</v>
      </c>
      <c r="J357" s="22">
        <f t="shared" si="64"/>
        <v>0</v>
      </c>
      <c r="K357" s="23">
        <f t="shared" si="62"/>
        <v>0</v>
      </c>
      <c r="L357"/>
    </row>
    <row r="358" spans="1:12" s="2" customFormat="1">
      <c r="A358" s="2">
        <v>2900</v>
      </c>
      <c r="B358" s="20">
        <v>3003</v>
      </c>
      <c r="C358" s="21" t="s">
        <v>301</v>
      </c>
      <c r="D358" s="21" t="s">
        <v>141</v>
      </c>
      <c r="E358" s="20">
        <v>1</v>
      </c>
      <c r="F358" s="20" t="s">
        <v>128</v>
      </c>
      <c r="G358" s="20">
        <v>1</v>
      </c>
      <c r="H358" s="22">
        <v>0</v>
      </c>
      <c r="I358" s="23">
        <f t="shared" si="63"/>
        <v>0</v>
      </c>
      <c r="J358" s="22">
        <f t="shared" si="64"/>
        <v>0</v>
      </c>
      <c r="K358" s="23">
        <f t="shared" si="62"/>
        <v>0</v>
      </c>
      <c r="L358"/>
    </row>
    <row r="359" spans="1:12" s="2" customFormat="1">
      <c r="A359" s="2">
        <v>2900</v>
      </c>
      <c r="B359" s="20">
        <v>3004</v>
      </c>
      <c r="C359" s="21" t="s">
        <v>302</v>
      </c>
      <c r="D359" s="21" t="s">
        <v>136</v>
      </c>
      <c r="E359" s="20">
        <v>1</v>
      </c>
      <c r="F359" s="20" t="s">
        <v>128</v>
      </c>
      <c r="G359" s="20">
        <v>1</v>
      </c>
      <c r="H359" s="22">
        <v>0</v>
      </c>
      <c r="I359" s="23">
        <f t="shared" si="63"/>
        <v>0</v>
      </c>
      <c r="J359" s="22">
        <f t="shared" si="64"/>
        <v>0</v>
      </c>
      <c r="K359" s="23">
        <f t="shared" si="62"/>
        <v>0</v>
      </c>
      <c r="L359"/>
    </row>
    <row r="360" spans="1:12" s="2" customFormat="1">
      <c r="A360" s="2">
        <v>2900</v>
      </c>
      <c r="B360" s="20">
        <v>3004</v>
      </c>
      <c r="C360" s="21" t="s">
        <v>302</v>
      </c>
      <c r="D360" s="21" t="s">
        <v>137</v>
      </c>
      <c r="E360" s="20">
        <v>1</v>
      </c>
      <c r="F360" s="20" t="s">
        <v>128</v>
      </c>
      <c r="G360" s="20">
        <v>1</v>
      </c>
      <c r="H360" s="22">
        <v>0</v>
      </c>
      <c r="I360" s="23">
        <f t="shared" si="63"/>
        <v>0</v>
      </c>
      <c r="J360" s="22">
        <f t="shared" si="64"/>
        <v>0</v>
      </c>
      <c r="K360" s="23">
        <f t="shared" si="62"/>
        <v>0</v>
      </c>
      <c r="L360"/>
    </row>
    <row r="361" spans="1:12" s="2" customFormat="1">
      <c r="A361" s="2">
        <v>2900</v>
      </c>
      <c r="B361" s="20">
        <v>3004</v>
      </c>
      <c r="C361" s="21" t="s">
        <v>302</v>
      </c>
      <c r="D361" s="21" t="s">
        <v>141</v>
      </c>
      <c r="E361" s="20">
        <v>1</v>
      </c>
      <c r="F361" s="20" t="s">
        <v>128</v>
      </c>
      <c r="G361" s="20">
        <v>1</v>
      </c>
      <c r="H361" s="22">
        <v>0</v>
      </c>
      <c r="I361" s="23">
        <f t="shared" si="63"/>
        <v>0</v>
      </c>
      <c r="J361" s="22">
        <f t="shared" si="64"/>
        <v>0</v>
      </c>
      <c r="K361" s="23">
        <f t="shared" si="62"/>
        <v>0</v>
      </c>
      <c r="L361"/>
    </row>
    <row r="362" spans="1:12" s="2" customFormat="1">
      <c r="B362" s="20">
        <v>3005</v>
      </c>
      <c r="C362" s="21" t="s">
        <v>303</v>
      </c>
      <c r="D362" s="21" t="s">
        <v>136</v>
      </c>
      <c r="E362" s="20">
        <v>1</v>
      </c>
      <c r="F362" s="20" t="s">
        <v>128</v>
      </c>
      <c r="G362" s="20">
        <v>1</v>
      </c>
      <c r="H362" s="22">
        <v>0</v>
      </c>
      <c r="I362" s="23">
        <f t="shared" si="63"/>
        <v>0</v>
      </c>
      <c r="J362" s="22">
        <f t="shared" si="64"/>
        <v>0</v>
      </c>
      <c r="K362" s="23">
        <f t="shared" ref="K362:K364" si="65">I362+J362</f>
        <v>0</v>
      </c>
      <c r="L362"/>
    </row>
    <row r="363" spans="1:12" s="2" customFormat="1">
      <c r="B363" s="20">
        <v>3005</v>
      </c>
      <c r="C363" s="21" t="s">
        <v>303</v>
      </c>
      <c r="D363" s="21" t="s">
        <v>137</v>
      </c>
      <c r="E363" s="20">
        <v>1</v>
      </c>
      <c r="F363" s="20" t="s">
        <v>128</v>
      </c>
      <c r="G363" s="20">
        <v>1</v>
      </c>
      <c r="H363" s="22">
        <v>0</v>
      </c>
      <c r="I363" s="23">
        <f t="shared" si="63"/>
        <v>0</v>
      </c>
      <c r="J363" s="22">
        <f t="shared" si="64"/>
        <v>0</v>
      </c>
      <c r="K363" s="23">
        <f t="shared" si="65"/>
        <v>0</v>
      </c>
      <c r="L363"/>
    </row>
    <row r="364" spans="1:12" s="2" customFormat="1">
      <c r="B364" s="20">
        <v>3005</v>
      </c>
      <c r="C364" s="21" t="s">
        <v>303</v>
      </c>
      <c r="D364" s="21" t="s">
        <v>141</v>
      </c>
      <c r="E364" s="20">
        <v>1</v>
      </c>
      <c r="F364" s="20" t="s">
        <v>128</v>
      </c>
      <c r="G364" s="20">
        <v>1</v>
      </c>
      <c r="H364" s="22">
        <v>0</v>
      </c>
      <c r="I364" s="23">
        <f t="shared" si="63"/>
        <v>0</v>
      </c>
      <c r="J364" s="22">
        <f t="shared" si="64"/>
        <v>0</v>
      </c>
      <c r="K364" s="23">
        <f t="shared" si="65"/>
        <v>0</v>
      </c>
      <c r="L364"/>
    </row>
    <row r="365" spans="1:12" s="2" customFormat="1">
      <c r="A365" s="2">
        <v>2900</v>
      </c>
      <c r="B365" s="20">
        <v>3006</v>
      </c>
      <c r="C365" s="21" t="s">
        <v>304</v>
      </c>
      <c r="D365" s="21" t="s">
        <v>136</v>
      </c>
      <c r="E365" s="20">
        <v>1</v>
      </c>
      <c r="F365" s="20" t="s">
        <v>128</v>
      </c>
      <c r="G365" s="20">
        <v>1</v>
      </c>
      <c r="H365" s="22">
        <v>0</v>
      </c>
      <c r="I365" s="23">
        <f t="shared" si="63"/>
        <v>0</v>
      </c>
      <c r="J365" s="22">
        <f t="shared" si="64"/>
        <v>0</v>
      </c>
      <c r="K365" s="23">
        <f t="shared" ref="K365:K370" si="66">I365+J365</f>
        <v>0</v>
      </c>
      <c r="L365"/>
    </row>
    <row r="366" spans="1:12" s="2" customFormat="1">
      <c r="A366" s="2">
        <v>2900</v>
      </c>
      <c r="B366" s="20">
        <v>3006</v>
      </c>
      <c r="C366" s="21" t="s">
        <v>304</v>
      </c>
      <c r="D366" s="21" t="s">
        <v>137</v>
      </c>
      <c r="E366" s="20">
        <v>1</v>
      </c>
      <c r="F366" s="20" t="s">
        <v>128</v>
      </c>
      <c r="G366" s="20">
        <v>1</v>
      </c>
      <c r="H366" s="22">
        <v>0</v>
      </c>
      <c r="I366" s="23">
        <f t="shared" si="63"/>
        <v>0</v>
      </c>
      <c r="J366" s="22">
        <f t="shared" si="64"/>
        <v>0</v>
      </c>
      <c r="K366" s="23">
        <f t="shared" si="66"/>
        <v>0</v>
      </c>
      <c r="L366"/>
    </row>
    <row r="367" spans="1:12" s="2" customFormat="1">
      <c r="A367" s="2">
        <v>2900</v>
      </c>
      <c r="B367" s="20">
        <v>3006</v>
      </c>
      <c r="C367" s="21" t="s">
        <v>304</v>
      </c>
      <c r="D367" s="21" t="s">
        <v>141</v>
      </c>
      <c r="E367" s="20">
        <v>1</v>
      </c>
      <c r="F367" s="20" t="s">
        <v>128</v>
      </c>
      <c r="G367" s="20">
        <v>1</v>
      </c>
      <c r="H367" s="22">
        <v>0</v>
      </c>
      <c r="I367" s="23">
        <f t="shared" si="63"/>
        <v>0</v>
      </c>
      <c r="J367" s="22">
        <f t="shared" si="64"/>
        <v>0</v>
      </c>
      <c r="K367" s="23">
        <f t="shared" si="66"/>
        <v>0</v>
      </c>
      <c r="L367"/>
    </row>
    <row r="368" spans="1:12" s="2" customFormat="1">
      <c r="A368" s="2">
        <v>2900</v>
      </c>
      <c r="B368" s="20">
        <v>3007</v>
      </c>
      <c r="C368" s="21" t="s">
        <v>305</v>
      </c>
      <c r="D368" s="21" t="s">
        <v>306</v>
      </c>
      <c r="E368" s="20">
        <v>1</v>
      </c>
      <c r="F368" s="20" t="s">
        <v>128</v>
      </c>
      <c r="G368" s="20">
        <v>1</v>
      </c>
      <c r="H368" s="22">
        <v>0</v>
      </c>
      <c r="I368" s="23">
        <f t="shared" si="63"/>
        <v>0</v>
      </c>
      <c r="J368" s="22">
        <f t="shared" si="64"/>
        <v>0</v>
      </c>
      <c r="K368" s="23">
        <f t="shared" si="66"/>
        <v>0</v>
      </c>
      <c r="L368"/>
    </row>
    <row r="369" spans="1:12" ht="30">
      <c r="A369" s="2">
        <v>2900</v>
      </c>
      <c r="B369" s="20">
        <v>3008</v>
      </c>
      <c r="C369" s="21" t="s">
        <v>307</v>
      </c>
      <c r="D369" s="21" t="s">
        <v>307</v>
      </c>
      <c r="E369" s="20">
        <v>1</v>
      </c>
      <c r="F369" s="20" t="s">
        <v>128</v>
      </c>
      <c r="G369" s="20">
        <v>1</v>
      </c>
      <c r="H369" s="22">
        <v>0</v>
      </c>
      <c r="I369" s="23">
        <f t="shared" si="63"/>
        <v>0</v>
      </c>
      <c r="J369" s="22">
        <f t="shared" si="64"/>
        <v>0</v>
      </c>
      <c r="K369" s="23">
        <f t="shared" si="66"/>
        <v>0</v>
      </c>
    </row>
    <row r="370" spans="1:12">
      <c r="A370" s="2">
        <v>2900</v>
      </c>
      <c r="B370" s="20">
        <v>3009</v>
      </c>
      <c r="C370" s="21" t="s">
        <v>308</v>
      </c>
      <c r="D370" s="21" t="s">
        <v>308</v>
      </c>
      <c r="E370" s="20">
        <v>1</v>
      </c>
      <c r="F370" s="20" t="s">
        <v>128</v>
      </c>
      <c r="G370" s="20">
        <v>1</v>
      </c>
      <c r="H370" s="22">
        <v>0</v>
      </c>
      <c r="I370" s="23">
        <f t="shared" si="63"/>
        <v>0</v>
      </c>
      <c r="J370" s="22">
        <f t="shared" si="64"/>
        <v>0</v>
      </c>
      <c r="K370" s="23">
        <f t="shared" si="66"/>
        <v>0</v>
      </c>
    </row>
    <row r="371" spans="1:12">
      <c r="A371" s="2">
        <v>2900</v>
      </c>
      <c r="B371" s="18" t="s">
        <v>116</v>
      </c>
      <c r="C371" s="21"/>
      <c r="D371" s="21"/>
      <c r="E371" s="20"/>
      <c r="F371" s="20"/>
      <c r="G371" s="20"/>
      <c r="H371" s="22"/>
      <c r="I371" s="27">
        <f>SUM(I350:I370)</f>
        <v>0</v>
      </c>
      <c r="J371" s="27">
        <f t="shared" ref="J371:K371" si="67">SUM(J350:J370)</f>
        <v>0</v>
      </c>
      <c r="K371" s="27">
        <f t="shared" si="67"/>
        <v>0</v>
      </c>
    </row>
    <row r="372" spans="1:12">
      <c r="A372" s="10" t="s">
        <v>91</v>
      </c>
      <c r="B372" s="54">
        <v>3100</v>
      </c>
      <c r="C372" s="54" t="s">
        <v>309</v>
      </c>
      <c r="D372" s="54" t="s">
        <v>93</v>
      </c>
      <c r="E372" s="54" t="s">
        <v>94</v>
      </c>
      <c r="F372" s="54" t="s">
        <v>95</v>
      </c>
      <c r="G372" s="54" t="s">
        <v>96</v>
      </c>
      <c r="H372" s="55" t="s">
        <v>97</v>
      </c>
      <c r="I372" s="54" t="s">
        <v>86</v>
      </c>
      <c r="J372" s="55" t="s">
        <v>98</v>
      </c>
      <c r="K372" s="54" t="s">
        <v>99</v>
      </c>
    </row>
    <row r="373" spans="1:12">
      <c r="A373" s="2">
        <v>3000</v>
      </c>
      <c r="B373" s="18" t="s">
        <v>100</v>
      </c>
      <c r="C373" s="21"/>
      <c r="D373" s="21"/>
      <c r="E373" s="20"/>
      <c r="F373" s="20"/>
      <c r="G373" s="20"/>
      <c r="H373" s="22"/>
      <c r="I373" s="23"/>
      <c r="J373" s="22"/>
      <c r="K373" s="20"/>
    </row>
    <row r="374" spans="1:12">
      <c r="A374" s="2">
        <v>3000</v>
      </c>
      <c r="B374" s="20">
        <v>3101</v>
      </c>
      <c r="C374" s="21" t="s">
        <v>310</v>
      </c>
      <c r="D374" s="21" t="s">
        <v>136</v>
      </c>
      <c r="E374" s="20">
        <v>1</v>
      </c>
      <c r="F374" s="20" t="s">
        <v>128</v>
      </c>
      <c r="G374" s="20">
        <v>1</v>
      </c>
      <c r="H374" s="22">
        <v>0</v>
      </c>
      <c r="I374" s="23">
        <f>E374*G374*H374</f>
        <v>0</v>
      </c>
      <c r="J374" s="22">
        <f>I374*0.18</f>
        <v>0</v>
      </c>
      <c r="K374" s="23">
        <f t="shared" ref="K374:K404" si="68">I374+J374</f>
        <v>0</v>
      </c>
    </row>
    <row r="375" spans="1:12">
      <c r="A375" s="2">
        <v>3000</v>
      </c>
      <c r="B375" s="20">
        <v>3101</v>
      </c>
      <c r="C375" s="21" t="s">
        <v>310</v>
      </c>
      <c r="D375" s="21" t="s">
        <v>137</v>
      </c>
      <c r="E375" s="20">
        <v>1</v>
      </c>
      <c r="F375" s="20" t="s">
        <v>128</v>
      </c>
      <c r="G375" s="20">
        <v>1</v>
      </c>
      <c r="H375" s="22">
        <v>0</v>
      </c>
      <c r="I375" s="23">
        <f t="shared" ref="I375:I409" si="69">E375*G375*H375</f>
        <v>0</v>
      </c>
      <c r="J375" s="22">
        <f t="shared" ref="J375:J409" si="70">I375*0.18</f>
        <v>0</v>
      </c>
      <c r="K375" s="23">
        <f t="shared" si="68"/>
        <v>0</v>
      </c>
    </row>
    <row r="376" spans="1:12">
      <c r="A376" s="2">
        <v>3000</v>
      </c>
      <c r="B376" s="20">
        <v>3101</v>
      </c>
      <c r="C376" s="21" t="s">
        <v>310</v>
      </c>
      <c r="D376" s="21" t="s">
        <v>141</v>
      </c>
      <c r="E376" s="20">
        <v>1</v>
      </c>
      <c r="F376" s="20" t="s">
        <v>128</v>
      </c>
      <c r="G376" s="20">
        <v>1</v>
      </c>
      <c r="H376" s="22">
        <v>0</v>
      </c>
      <c r="I376" s="23">
        <f t="shared" si="69"/>
        <v>0</v>
      </c>
      <c r="J376" s="22">
        <f t="shared" si="70"/>
        <v>0</v>
      </c>
      <c r="K376" s="23">
        <f t="shared" si="68"/>
        <v>0</v>
      </c>
    </row>
    <row r="377" spans="1:12">
      <c r="A377" s="2">
        <v>3000</v>
      </c>
      <c r="B377" s="20">
        <v>3102</v>
      </c>
      <c r="C377" s="21" t="s">
        <v>311</v>
      </c>
      <c r="D377" s="21" t="s">
        <v>136</v>
      </c>
      <c r="E377" s="20">
        <v>1</v>
      </c>
      <c r="F377" s="20" t="s">
        <v>128</v>
      </c>
      <c r="G377" s="20">
        <v>1</v>
      </c>
      <c r="H377" s="22">
        <v>0</v>
      </c>
      <c r="I377" s="23">
        <f t="shared" si="69"/>
        <v>0</v>
      </c>
      <c r="J377" s="22">
        <f t="shared" si="70"/>
        <v>0</v>
      </c>
      <c r="K377" s="23">
        <f t="shared" si="68"/>
        <v>0</v>
      </c>
    </row>
    <row r="378" spans="1:12">
      <c r="A378" s="2">
        <v>3000</v>
      </c>
      <c r="B378" s="20">
        <v>3102</v>
      </c>
      <c r="C378" s="21" t="s">
        <v>311</v>
      </c>
      <c r="D378" s="21" t="s">
        <v>137</v>
      </c>
      <c r="E378" s="20">
        <v>1</v>
      </c>
      <c r="F378" s="20" t="s">
        <v>128</v>
      </c>
      <c r="G378" s="20">
        <v>1</v>
      </c>
      <c r="H378" s="22">
        <v>0</v>
      </c>
      <c r="I378" s="23">
        <f t="shared" si="69"/>
        <v>0</v>
      </c>
      <c r="J378" s="22">
        <f t="shared" si="70"/>
        <v>0</v>
      </c>
      <c r="K378" s="23">
        <f t="shared" si="68"/>
        <v>0</v>
      </c>
    </row>
    <row r="379" spans="1:12">
      <c r="A379" s="2">
        <v>3000</v>
      </c>
      <c r="B379" s="20">
        <v>3102</v>
      </c>
      <c r="C379" s="21" t="s">
        <v>311</v>
      </c>
      <c r="D379" s="21" t="s">
        <v>141</v>
      </c>
      <c r="E379" s="20">
        <v>1</v>
      </c>
      <c r="F379" s="20" t="s">
        <v>128</v>
      </c>
      <c r="G379" s="20">
        <v>1</v>
      </c>
      <c r="H379" s="22">
        <v>0</v>
      </c>
      <c r="I379" s="23">
        <f t="shared" si="69"/>
        <v>0</v>
      </c>
      <c r="J379" s="22">
        <f t="shared" si="70"/>
        <v>0</v>
      </c>
      <c r="K379" s="23">
        <f t="shared" si="68"/>
        <v>0</v>
      </c>
    </row>
    <row r="380" spans="1:12" s="2" customFormat="1">
      <c r="A380" s="2">
        <v>3000</v>
      </c>
      <c r="B380" s="20">
        <v>3103</v>
      </c>
      <c r="C380" s="21" t="s">
        <v>312</v>
      </c>
      <c r="D380" s="21" t="s">
        <v>136</v>
      </c>
      <c r="E380" s="20">
        <v>1</v>
      </c>
      <c r="F380" s="20" t="s">
        <v>128</v>
      </c>
      <c r="G380" s="20">
        <v>1</v>
      </c>
      <c r="H380" s="22">
        <v>0</v>
      </c>
      <c r="I380" s="23">
        <f t="shared" si="69"/>
        <v>0</v>
      </c>
      <c r="J380" s="22">
        <f t="shared" si="70"/>
        <v>0</v>
      </c>
      <c r="K380" s="23">
        <f t="shared" si="68"/>
        <v>0</v>
      </c>
      <c r="L380"/>
    </row>
    <row r="381" spans="1:12" s="2" customFormat="1">
      <c r="A381" s="2">
        <v>3000</v>
      </c>
      <c r="B381" s="20">
        <v>3103</v>
      </c>
      <c r="C381" s="21" t="s">
        <v>312</v>
      </c>
      <c r="D381" s="21" t="s">
        <v>137</v>
      </c>
      <c r="E381" s="20">
        <v>1</v>
      </c>
      <c r="F381" s="20" t="s">
        <v>128</v>
      </c>
      <c r="G381" s="20">
        <v>1</v>
      </c>
      <c r="H381" s="22">
        <v>0</v>
      </c>
      <c r="I381" s="23">
        <f t="shared" si="69"/>
        <v>0</v>
      </c>
      <c r="J381" s="22">
        <f t="shared" si="70"/>
        <v>0</v>
      </c>
      <c r="K381" s="23">
        <f t="shared" si="68"/>
        <v>0</v>
      </c>
      <c r="L381"/>
    </row>
    <row r="382" spans="1:12" s="2" customFormat="1">
      <c r="A382" s="2">
        <v>3000</v>
      </c>
      <c r="B382" s="20">
        <v>3103</v>
      </c>
      <c r="C382" s="21" t="s">
        <v>312</v>
      </c>
      <c r="D382" s="21" t="s">
        <v>141</v>
      </c>
      <c r="E382" s="20">
        <v>1</v>
      </c>
      <c r="F382" s="20" t="s">
        <v>128</v>
      </c>
      <c r="G382" s="20">
        <v>1</v>
      </c>
      <c r="H382" s="22">
        <v>0</v>
      </c>
      <c r="I382" s="23">
        <f t="shared" si="69"/>
        <v>0</v>
      </c>
      <c r="J382" s="22">
        <f t="shared" si="70"/>
        <v>0</v>
      </c>
      <c r="K382" s="23">
        <f t="shared" si="68"/>
        <v>0</v>
      </c>
      <c r="L382"/>
    </row>
    <row r="383" spans="1:12" s="2" customFormat="1">
      <c r="A383" s="2">
        <v>3000</v>
      </c>
      <c r="B383" s="20">
        <v>3104</v>
      </c>
      <c r="C383" s="21" t="s">
        <v>313</v>
      </c>
      <c r="D383" s="21" t="s">
        <v>136</v>
      </c>
      <c r="E383" s="20">
        <v>1</v>
      </c>
      <c r="F383" s="20" t="s">
        <v>128</v>
      </c>
      <c r="G383" s="20">
        <v>1</v>
      </c>
      <c r="H383" s="22">
        <v>0</v>
      </c>
      <c r="I383" s="23">
        <f t="shared" si="69"/>
        <v>0</v>
      </c>
      <c r="J383" s="22">
        <f t="shared" si="70"/>
        <v>0</v>
      </c>
      <c r="K383" s="23">
        <f t="shared" si="68"/>
        <v>0</v>
      </c>
      <c r="L383"/>
    </row>
    <row r="384" spans="1:12" s="2" customFormat="1">
      <c r="A384" s="2">
        <v>3000</v>
      </c>
      <c r="B384" s="20">
        <v>3104</v>
      </c>
      <c r="C384" s="21" t="s">
        <v>313</v>
      </c>
      <c r="D384" s="21" t="s">
        <v>137</v>
      </c>
      <c r="E384" s="20">
        <v>1</v>
      </c>
      <c r="F384" s="20" t="s">
        <v>128</v>
      </c>
      <c r="G384" s="20">
        <v>1</v>
      </c>
      <c r="H384" s="22">
        <v>0</v>
      </c>
      <c r="I384" s="23">
        <f t="shared" si="69"/>
        <v>0</v>
      </c>
      <c r="J384" s="22">
        <f t="shared" si="70"/>
        <v>0</v>
      </c>
      <c r="K384" s="23">
        <f t="shared" si="68"/>
        <v>0</v>
      </c>
      <c r="L384"/>
    </row>
    <row r="385" spans="1:12" s="2" customFormat="1">
      <c r="A385" s="2">
        <v>3000</v>
      </c>
      <c r="B385" s="20">
        <v>3104</v>
      </c>
      <c r="C385" s="21" t="s">
        <v>313</v>
      </c>
      <c r="D385" s="21" t="s">
        <v>141</v>
      </c>
      <c r="E385" s="20">
        <v>1</v>
      </c>
      <c r="F385" s="20" t="s">
        <v>128</v>
      </c>
      <c r="G385" s="20">
        <v>1</v>
      </c>
      <c r="H385" s="22">
        <v>0</v>
      </c>
      <c r="I385" s="23">
        <f t="shared" si="69"/>
        <v>0</v>
      </c>
      <c r="J385" s="22">
        <f t="shared" si="70"/>
        <v>0</v>
      </c>
      <c r="K385" s="23">
        <f t="shared" si="68"/>
        <v>0</v>
      </c>
      <c r="L385"/>
    </row>
    <row r="386" spans="1:12" s="2" customFormat="1">
      <c r="A386" s="2">
        <v>3000</v>
      </c>
      <c r="B386" s="20">
        <v>3105</v>
      </c>
      <c r="C386" s="21" t="s">
        <v>314</v>
      </c>
      <c r="D386" s="21" t="s">
        <v>136</v>
      </c>
      <c r="E386" s="20">
        <v>1</v>
      </c>
      <c r="F386" s="20" t="s">
        <v>128</v>
      </c>
      <c r="G386" s="20">
        <v>1</v>
      </c>
      <c r="H386" s="22">
        <v>0</v>
      </c>
      <c r="I386" s="23">
        <f t="shared" si="69"/>
        <v>0</v>
      </c>
      <c r="J386" s="22">
        <f t="shared" si="70"/>
        <v>0</v>
      </c>
      <c r="K386" s="23">
        <f t="shared" si="68"/>
        <v>0</v>
      </c>
      <c r="L386"/>
    </row>
    <row r="387" spans="1:12" s="2" customFormat="1">
      <c r="A387" s="2">
        <v>3000</v>
      </c>
      <c r="B387" s="20">
        <v>3105</v>
      </c>
      <c r="C387" s="21" t="s">
        <v>314</v>
      </c>
      <c r="D387" s="21" t="s">
        <v>137</v>
      </c>
      <c r="E387" s="20">
        <v>1</v>
      </c>
      <c r="F387" s="20" t="s">
        <v>128</v>
      </c>
      <c r="G387" s="20">
        <v>1</v>
      </c>
      <c r="H387" s="22">
        <v>0</v>
      </c>
      <c r="I387" s="23">
        <f t="shared" si="69"/>
        <v>0</v>
      </c>
      <c r="J387" s="22">
        <f t="shared" si="70"/>
        <v>0</v>
      </c>
      <c r="K387" s="23">
        <f t="shared" si="68"/>
        <v>0</v>
      </c>
      <c r="L387"/>
    </row>
    <row r="388" spans="1:12" s="2" customFormat="1">
      <c r="A388" s="2">
        <v>3000</v>
      </c>
      <c r="B388" s="20">
        <v>3105</v>
      </c>
      <c r="C388" s="21" t="s">
        <v>314</v>
      </c>
      <c r="D388" s="21" t="s">
        <v>141</v>
      </c>
      <c r="E388" s="20">
        <v>1</v>
      </c>
      <c r="F388" s="20" t="s">
        <v>128</v>
      </c>
      <c r="G388" s="20">
        <v>1</v>
      </c>
      <c r="H388" s="22">
        <v>0</v>
      </c>
      <c r="I388" s="23">
        <f t="shared" si="69"/>
        <v>0</v>
      </c>
      <c r="J388" s="22">
        <f t="shared" si="70"/>
        <v>0</v>
      </c>
      <c r="K388" s="23">
        <f t="shared" si="68"/>
        <v>0</v>
      </c>
      <c r="L388"/>
    </row>
    <row r="389" spans="1:12" s="2" customFormat="1">
      <c r="B389" s="20">
        <v>3106</v>
      </c>
      <c r="C389" s="21" t="s">
        <v>315</v>
      </c>
      <c r="D389" s="21" t="s">
        <v>137</v>
      </c>
      <c r="E389" s="20">
        <v>1</v>
      </c>
      <c r="F389" s="20" t="s">
        <v>157</v>
      </c>
      <c r="G389" s="20">
        <v>1</v>
      </c>
      <c r="H389" s="22">
        <v>0</v>
      </c>
      <c r="I389" s="23">
        <f t="shared" si="69"/>
        <v>0</v>
      </c>
      <c r="J389" s="22">
        <f t="shared" si="70"/>
        <v>0</v>
      </c>
      <c r="K389" s="23">
        <f t="shared" si="68"/>
        <v>0</v>
      </c>
      <c r="L389"/>
    </row>
    <row r="390" spans="1:12" s="2" customFormat="1">
      <c r="A390" s="2">
        <v>3000</v>
      </c>
      <c r="B390" s="20">
        <v>3107</v>
      </c>
      <c r="C390" s="21" t="s">
        <v>316</v>
      </c>
      <c r="D390" s="21" t="s">
        <v>137</v>
      </c>
      <c r="E390" s="20">
        <v>1</v>
      </c>
      <c r="F390" s="20" t="s">
        <v>157</v>
      </c>
      <c r="G390" s="20">
        <v>1</v>
      </c>
      <c r="H390" s="22">
        <v>0</v>
      </c>
      <c r="I390" s="23">
        <f t="shared" si="69"/>
        <v>0</v>
      </c>
      <c r="J390" s="22">
        <f t="shared" si="70"/>
        <v>0</v>
      </c>
      <c r="K390" s="23">
        <f t="shared" si="68"/>
        <v>0</v>
      </c>
      <c r="L390"/>
    </row>
    <row r="391" spans="1:12" s="2" customFormat="1">
      <c r="A391" s="2">
        <v>3000</v>
      </c>
      <c r="B391" s="20">
        <v>3108</v>
      </c>
      <c r="C391" s="21" t="s">
        <v>317</v>
      </c>
      <c r="D391" s="21" t="s">
        <v>136</v>
      </c>
      <c r="E391" s="20">
        <v>1</v>
      </c>
      <c r="F391" s="20" t="s">
        <v>128</v>
      </c>
      <c r="G391" s="20">
        <v>1</v>
      </c>
      <c r="H391" s="22">
        <v>0</v>
      </c>
      <c r="I391" s="23">
        <f t="shared" si="69"/>
        <v>0</v>
      </c>
      <c r="J391" s="22">
        <f t="shared" si="70"/>
        <v>0</v>
      </c>
      <c r="K391" s="23">
        <f t="shared" si="68"/>
        <v>0</v>
      </c>
      <c r="L391"/>
    </row>
    <row r="392" spans="1:12" s="2" customFormat="1">
      <c r="A392" s="2">
        <v>3000</v>
      </c>
      <c r="B392" s="20">
        <v>3108</v>
      </c>
      <c r="C392" s="21" t="s">
        <v>317</v>
      </c>
      <c r="D392" s="21" t="s">
        <v>137</v>
      </c>
      <c r="E392" s="20">
        <v>1</v>
      </c>
      <c r="F392" s="20" t="s">
        <v>128</v>
      </c>
      <c r="G392" s="20">
        <v>1</v>
      </c>
      <c r="H392" s="22">
        <v>0</v>
      </c>
      <c r="I392" s="23">
        <f t="shared" si="69"/>
        <v>0</v>
      </c>
      <c r="J392" s="22">
        <f t="shared" si="70"/>
        <v>0</v>
      </c>
      <c r="K392" s="23">
        <f t="shared" si="68"/>
        <v>0</v>
      </c>
      <c r="L392"/>
    </row>
    <row r="393" spans="1:12" s="2" customFormat="1">
      <c r="A393" s="2">
        <v>3000</v>
      </c>
      <c r="B393" s="20">
        <v>3108</v>
      </c>
      <c r="C393" s="21" t="s">
        <v>317</v>
      </c>
      <c r="D393" s="21" t="s">
        <v>141</v>
      </c>
      <c r="E393" s="20">
        <v>1</v>
      </c>
      <c r="F393" s="20" t="s">
        <v>128</v>
      </c>
      <c r="G393" s="20">
        <v>1</v>
      </c>
      <c r="H393" s="22">
        <v>0</v>
      </c>
      <c r="I393" s="23">
        <f t="shared" si="69"/>
        <v>0</v>
      </c>
      <c r="J393" s="22">
        <f t="shared" si="70"/>
        <v>0</v>
      </c>
      <c r="K393" s="23">
        <f t="shared" si="68"/>
        <v>0</v>
      </c>
      <c r="L393"/>
    </row>
    <row r="394" spans="1:12" s="2" customFormat="1">
      <c r="A394" s="2">
        <v>3000</v>
      </c>
      <c r="B394" s="20">
        <v>3109</v>
      </c>
      <c r="C394" s="21" t="s">
        <v>318</v>
      </c>
      <c r="D394" s="21" t="s">
        <v>136</v>
      </c>
      <c r="E394" s="20">
        <v>1</v>
      </c>
      <c r="F394" s="20" t="s">
        <v>128</v>
      </c>
      <c r="G394" s="20">
        <v>1</v>
      </c>
      <c r="H394" s="22">
        <v>0</v>
      </c>
      <c r="I394" s="23">
        <f t="shared" si="69"/>
        <v>0</v>
      </c>
      <c r="J394" s="22">
        <f t="shared" si="70"/>
        <v>0</v>
      </c>
      <c r="K394" s="23">
        <f t="shared" si="68"/>
        <v>0</v>
      </c>
      <c r="L394"/>
    </row>
    <row r="395" spans="1:12" s="2" customFormat="1">
      <c r="A395" s="2">
        <v>3000</v>
      </c>
      <c r="B395" s="20">
        <v>3109</v>
      </c>
      <c r="C395" s="21" t="s">
        <v>318</v>
      </c>
      <c r="D395" s="21" t="s">
        <v>137</v>
      </c>
      <c r="E395" s="20">
        <v>1</v>
      </c>
      <c r="F395" s="20" t="s">
        <v>128</v>
      </c>
      <c r="G395" s="20">
        <v>1</v>
      </c>
      <c r="H395" s="22">
        <v>0</v>
      </c>
      <c r="I395" s="23">
        <f t="shared" si="69"/>
        <v>0</v>
      </c>
      <c r="J395" s="22">
        <f t="shared" si="70"/>
        <v>0</v>
      </c>
      <c r="K395" s="23">
        <f t="shared" si="68"/>
        <v>0</v>
      </c>
      <c r="L395"/>
    </row>
    <row r="396" spans="1:12" s="2" customFormat="1">
      <c r="A396" s="2">
        <v>3000</v>
      </c>
      <c r="B396" s="20">
        <v>3109</v>
      </c>
      <c r="C396" s="21" t="s">
        <v>318</v>
      </c>
      <c r="D396" s="21" t="s">
        <v>141</v>
      </c>
      <c r="E396" s="20">
        <v>1</v>
      </c>
      <c r="F396" s="20" t="s">
        <v>128</v>
      </c>
      <c r="G396" s="20">
        <v>1</v>
      </c>
      <c r="H396" s="22">
        <v>0</v>
      </c>
      <c r="I396" s="23">
        <f t="shared" si="69"/>
        <v>0</v>
      </c>
      <c r="J396" s="22">
        <f t="shared" si="70"/>
        <v>0</v>
      </c>
      <c r="K396" s="23">
        <f t="shared" si="68"/>
        <v>0</v>
      </c>
      <c r="L396"/>
    </row>
    <row r="397" spans="1:12" s="2" customFormat="1">
      <c r="A397" s="2">
        <v>3000</v>
      </c>
      <c r="B397" s="20">
        <v>3110</v>
      </c>
      <c r="C397" s="21" t="s">
        <v>319</v>
      </c>
      <c r="D397" s="21" t="s">
        <v>136</v>
      </c>
      <c r="E397" s="20">
        <v>1</v>
      </c>
      <c r="F397" s="20" t="s">
        <v>128</v>
      </c>
      <c r="G397" s="20">
        <v>1</v>
      </c>
      <c r="H397" s="22">
        <v>0</v>
      </c>
      <c r="I397" s="23">
        <f t="shared" si="69"/>
        <v>0</v>
      </c>
      <c r="J397" s="22">
        <f t="shared" si="70"/>
        <v>0</v>
      </c>
      <c r="K397" s="23">
        <f t="shared" si="68"/>
        <v>0</v>
      </c>
      <c r="L397"/>
    </row>
    <row r="398" spans="1:12" s="2" customFormat="1">
      <c r="A398" s="2">
        <v>3000</v>
      </c>
      <c r="B398" s="20">
        <v>3110</v>
      </c>
      <c r="C398" s="21" t="s">
        <v>319</v>
      </c>
      <c r="D398" s="21" t="s">
        <v>137</v>
      </c>
      <c r="E398" s="20">
        <v>1</v>
      </c>
      <c r="F398" s="20" t="s">
        <v>128</v>
      </c>
      <c r="G398" s="20">
        <v>1</v>
      </c>
      <c r="H398" s="22">
        <v>0</v>
      </c>
      <c r="I398" s="23">
        <f t="shared" si="69"/>
        <v>0</v>
      </c>
      <c r="J398" s="22">
        <f t="shared" si="70"/>
        <v>0</v>
      </c>
      <c r="K398" s="23">
        <f t="shared" si="68"/>
        <v>0</v>
      </c>
      <c r="L398"/>
    </row>
    <row r="399" spans="1:12" s="2" customFormat="1">
      <c r="A399" s="2">
        <v>3000</v>
      </c>
      <c r="B399" s="20">
        <v>3110</v>
      </c>
      <c r="C399" s="21" t="s">
        <v>319</v>
      </c>
      <c r="D399" s="21" t="s">
        <v>141</v>
      </c>
      <c r="E399" s="20">
        <v>1</v>
      </c>
      <c r="F399" s="20" t="s">
        <v>128</v>
      </c>
      <c r="G399" s="20">
        <v>1</v>
      </c>
      <c r="H399" s="22">
        <v>0</v>
      </c>
      <c r="I399" s="23">
        <f t="shared" si="69"/>
        <v>0</v>
      </c>
      <c r="J399" s="22">
        <f t="shared" si="70"/>
        <v>0</v>
      </c>
      <c r="K399" s="23">
        <f t="shared" si="68"/>
        <v>0</v>
      </c>
      <c r="L399"/>
    </row>
    <row r="400" spans="1:12" s="2" customFormat="1">
      <c r="A400" s="2">
        <v>3000</v>
      </c>
      <c r="B400" s="20">
        <v>3111</v>
      </c>
      <c r="C400" s="21" t="s">
        <v>320</v>
      </c>
      <c r="D400" s="21" t="s">
        <v>136</v>
      </c>
      <c r="E400" s="20">
        <v>1</v>
      </c>
      <c r="F400" s="20" t="s">
        <v>128</v>
      </c>
      <c r="G400" s="20">
        <v>1</v>
      </c>
      <c r="H400" s="22">
        <v>0</v>
      </c>
      <c r="I400" s="23">
        <f t="shared" si="69"/>
        <v>0</v>
      </c>
      <c r="J400" s="22">
        <f t="shared" si="70"/>
        <v>0</v>
      </c>
      <c r="K400" s="23">
        <f t="shared" si="68"/>
        <v>0</v>
      </c>
      <c r="L400"/>
    </row>
    <row r="401" spans="1:12" s="2" customFormat="1">
      <c r="A401" s="2">
        <v>3000</v>
      </c>
      <c r="B401" s="20">
        <v>3111</v>
      </c>
      <c r="C401" s="21" t="s">
        <v>320</v>
      </c>
      <c r="D401" s="21" t="s">
        <v>137</v>
      </c>
      <c r="E401" s="20">
        <v>1</v>
      </c>
      <c r="F401" s="20" t="s">
        <v>128</v>
      </c>
      <c r="G401" s="20">
        <v>1</v>
      </c>
      <c r="H401" s="22">
        <v>0</v>
      </c>
      <c r="I401" s="23">
        <f t="shared" si="69"/>
        <v>0</v>
      </c>
      <c r="J401" s="22">
        <f t="shared" si="70"/>
        <v>0</v>
      </c>
      <c r="K401" s="23">
        <f t="shared" si="68"/>
        <v>0</v>
      </c>
      <c r="L401"/>
    </row>
    <row r="402" spans="1:12" s="2" customFormat="1">
      <c r="A402" s="2">
        <v>3000</v>
      </c>
      <c r="B402" s="20">
        <v>3112</v>
      </c>
      <c r="C402" s="21" t="s">
        <v>321</v>
      </c>
      <c r="D402" s="21" t="s">
        <v>137</v>
      </c>
      <c r="E402" s="20">
        <v>1</v>
      </c>
      <c r="F402" s="20" t="s">
        <v>128</v>
      </c>
      <c r="G402" s="20">
        <v>1</v>
      </c>
      <c r="H402" s="22">
        <v>0</v>
      </c>
      <c r="I402" s="23">
        <f t="shared" si="69"/>
        <v>0</v>
      </c>
      <c r="J402" s="22">
        <f t="shared" si="70"/>
        <v>0</v>
      </c>
      <c r="K402" s="23">
        <f t="shared" si="68"/>
        <v>0</v>
      </c>
      <c r="L402"/>
    </row>
    <row r="403" spans="1:12" s="2" customFormat="1">
      <c r="A403" s="2">
        <v>3000</v>
      </c>
      <c r="B403" s="20">
        <v>3113</v>
      </c>
      <c r="C403" s="21" t="s">
        <v>322</v>
      </c>
      <c r="D403" s="21" t="s">
        <v>137</v>
      </c>
      <c r="E403" s="20">
        <v>1</v>
      </c>
      <c r="F403" s="20" t="s">
        <v>128</v>
      </c>
      <c r="G403" s="20">
        <v>1</v>
      </c>
      <c r="H403" s="22">
        <v>0</v>
      </c>
      <c r="I403" s="23">
        <f t="shared" si="69"/>
        <v>0</v>
      </c>
      <c r="J403" s="22">
        <f t="shared" si="70"/>
        <v>0</v>
      </c>
      <c r="K403" s="23">
        <f t="shared" si="68"/>
        <v>0</v>
      </c>
      <c r="L403"/>
    </row>
    <row r="404" spans="1:12">
      <c r="A404" s="2">
        <v>3000</v>
      </c>
      <c r="B404" s="20">
        <v>3114</v>
      </c>
      <c r="C404" s="21" t="s">
        <v>323</v>
      </c>
      <c r="D404" s="21" t="s">
        <v>323</v>
      </c>
      <c r="E404" s="20">
        <v>1</v>
      </c>
      <c r="F404" s="20" t="s">
        <v>128</v>
      </c>
      <c r="G404" s="20">
        <v>1</v>
      </c>
      <c r="H404" s="22">
        <v>0</v>
      </c>
      <c r="I404" s="23">
        <f t="shared" si="69"/>
        <v>0</v>
      </c>
      <c r="J404" s="22">
        <f t="shared" si="70"/>
        <v>0</v>
      </c>
      <c r="K404" s="23">
        <f t="shared" si="68"/>
        <v>0</v>
      </c>
    </row>
    <row r="405" spans="1:12">
      <c r="B405" s="20">
        <v>3115</v>
      </c>
      <c r="C405" s="21" t="s">
        <v>324</v>
      </c>
      <c r="D405" s="21" t="s">
        <v>137</v>
      </c>
      <c r="E405" s="20">
        <v>1</v>
      </c>
      <c r="F405" s="20" t="s">
        <v>157</v>
      </c>
      <c r="G405" s="20">
        <v>1</v>
      </c>
      <c r="H405" s="22">
        <v>0</v>
      </c>
      <c r="I405" s="23">
        <f t="shared" si="69"/>
        <v>0</v>
      </c>
      <c r="J405" s="22">
        <f t="shared" si="70"/>
        <v>0</v>
      </c>
      <c r="K405" s="23">
        <f t="shared" ref="K405:K406" si="71">I405+J405</f>
        <v>0</v>
      </c>
    </row>
    <row r="406" spans="1:12">
      <c r="B406" s="20">
        <v>3116</v>
      </c>
      <c r="C406" s="21" t="s">
        <v>325</v>
      </c>
      <c r="D406" s="21" t="s">
        <v>137</v>
      </c>
      <c r="E406" s="20">
        <v>1</v>
      </c>
      <c r="F406" s="20" t="s">
        <v>128</v>
      </c>
      <c r="G406" s="20">
        <v>1</v>
      </c>
      <c r="H406" s="22">
        <v>0</v>
      </c>
      <c r="I406" s="23">
        <f t="shared" si="69"/>
        <v>0</v>
      </c>
      <c r="J406" s="22">
        <f t="shared" si="70"/>
        <v>0</v>
      </c>
      <c r="K406" s="23">
        <f t="shared" si="71"/>
        <v>0</v>
      </c>
    </row>
    <row r="407" spans="1:12">
      <c r="A407" s="2">
        <v>3000</v>
      </c>
      <c r="B407" s="20">
        <v>3117</v>
      </c>
      <c r="C407" s="21" t="s">
        <v>326</v>
      </c>
      <c r="D407" s="21" t="s">
        <v>327</v>
      </c>
      <c r="E407" s="20">
        <v>1</v>
      </c>
      <c r="F407" s="20" t="s">
        <v>128</v>
      </c>
      <c r="G407" s="20">
        <v>1</v>
      </c>
      <c r="H407" s="22">
        <v>0</v>
      </c>
      <c r="I407" s="23">
        <f t="shared" si="69"/>
        <v>0</v>
      </c>
      <c r="J407" s="22">
        <f t="shared" si="70"/>
        <v>0</v>
      </c>
      <c r="K407" s="23">
        <f>I407+J407</f>
        <v>0</v>
      </c>
    </row>
    <row r="408" spans="1:12">
      <c r="A408" s="2">
        <v>3000</v>
      </c>
      <c r="B408" s="20">
        <v>3118</v>
      </c>
      <c r="C408" s="21" t="s">
        <v>328</v>
      </c>
      <c r="D408" s="21" t="s">
        <v>328</v>
      </c>
      <c r="E408" s="20">
        <v>1</v>
      </c>
      <c r="F408" s="20" t="s">
        <v>128</v>
      </c>
      <c r="G408" s="20">
        <v>1</v>
      </c>
      <c r="H408" s="22">
        <v>0</v>
      </c>
      <c r="I408" s="23">
        <f t="shared" si="69"/>
        <v>0</v>
      </c>
      <c r="J408" s="22">
        <f t="shared" si="70"/>
        <v>0</v>
      </c>
      <c r="K408" s="23">
        <f>I408+J408</f>
        <v>0</v>
      </c>
    </row>
    <row r="409" spans="1:12">
      <c r="A409" s="2">
        <v>3000</v>
      </c>
      <c r="B409" s="20">
        <v>3119</v>
      </c>
      <c r="C409" s="21" t="s">
        <v>329</v>
      </c>
      <c r="D409" s="21" t="s">
        <v>329</v>
      </c>
      <c r="E409" s="20">
        <v>1</v>
      </c>
      <c r="F409" s="20" t="s">
        <v>128</v>
      </c>
      <c r="G409" s="20">
        <v>1</v>
      </c>
      <c r="H409" s="22">
        <v>0</v>
      </c>
      <c r="I409" s="23">
        <f t="shared" si="69"/>
        <v>0</v>
      </c>
      <c r="J409" s="22">
        <f t="shared" si="70"/>
        <v>0</v>
      </c>
      <c r="K409" s="23">
        <f>I409+J409</f>
        <v>0</v>
      </c>
    </row>
    <row r="410" spans="1:12">
      <c r="A410" s="2">
        <v>3000</v>
      </c>
      <c r="B410" s="18" t="s">
        <v>116</v>
      </c>
      <c r="C410" s="21"/>
      <c r="D410" s="21"/>
      <c r="E410" s="20"/>
      <c r="F410" s="20"/>
      <c r="G410" s="20"/>
      <c r="H410" s="22"/>
      <c r="I410" s="27">
        <f>SUM(I374:I409)</f>
        <v>0</v>
      </c>
      <c r="J410" s="27">
        <f>SUM(J374:J409)</f>
        <v>0</v>
      </c>
      <c r="K410" s="27">
        <f>SUM(K374:K409)</f>
        <v>0</v>
      </c>
    </row>
    <row r="411" spans="1:12">
      <c r="A411" s="10" t="s">
        <v>91</v>
      </c>
      <c r="B411" s="54">
        <v>3200</v>
      </c>
      <c r="C411" s="54" t="s">
        <v>330</v>
      </c>
      <c r="D411" s="54" t="s">
        <v>93</v>
      </c>
      <c r="E411" s="54" t="s">
        <v>94</v>
      </c>
      <c r="F411" s="54" t="s">
        <v>95</v>
      </c>
      <c r="G411" s="54" t="s">
        <v>96</v>
      </c>
      <c r="H411" s="55" t="s">
        <v>97</v>
      </c>
      <c r="I411" s="54" t="s">
        <v>86</v>
      </c>
      <c r="J411" s="55" t="s">
        <v>98</v>
      </c>
      <c r="K411" s="54" t="s">
        <v>99</v>
      </c>
    </row>
    <row r="412" spans="1:12">
      <c r="A412" s="2">
        <v>3100</v>
      </c>
      <c r="B412" s="18" t="s">
        <v>100</v>
      </c>
      <c r="C412" s="21"/>
      <c r="D412" s="21"/>
      <c r="E412" s="20"/>
      <c r="F412" s="20"/>
      <c r="G412" s="20"/>
      <c r="H412" s="22"/>
      <c r="I412" s="23"/>
      <c r="J412" s="22"/>
      <c r="K412" s="20"/>
    </row>
    <row r="413" spans="1:12">
      <c r="A413" s="2">
        <v>3100</v>
      </c>
      <c r="B413" s="20">
        <v>3201</v>
      </c>
      <c r="C413" s="21" t="s">
        <v>331</v>
      </c>
      <c r="D413" s="21" t="s">
        <v>136</v>
      </c>
      <c r="E413" s="20">
        <v>1</v>
      </c>
      <c r="F413" s="20" t="s">
        <v>128</v>
      </c>
      <c r="G413" s="20">
        <v>1</v>
      </c>
      <c r="H413" s="22">
        <v>0</v>
      </c>
      <c r="I413" s="23">
        <f>E413*G413*H413</f>
        <v>0</v>
      </c>
      <c r="J413" s="22">
        <f>I413*0.18</f>
        <v>0</v>
      </c>
      <c r="K413" s="23">
        <f t="shared" ref="K413:K423" si="72">I413+J413</f>
        <v>0</v>
      </c>
    </row>
    <row r="414" spans="1:12">
      <c r="A414" s="2">
        <v>3100</v>
      </c>
      <c r="B414" s="20">
        <v>3201</v>
      </c>
      <c r="C414" s="21" t="s">
        <v>331</v>
      </c>
      <c r="D414" s="21" t="s">
        <v>137</v>
      </c>
      <c r="E414" s="20">
        <v>1</v>
      </c>
      <c r="F414" s="20" t="s">
        <v>128</v>
      </c>
      <c r="G414" s="20">
        <v>1</v>
      </c>
      <c r="H414" s="22">
        <v>0</v>
      </c>
      <c r="I414" s="23">
        <f t="shared" ref="I414:I423" si="73">E414*G414*H414</f>
        <v>0</v>
      </c>
      <c r="J414" s="22">
        <f t="shared" ref="J414:J423" si="74">I414*0.18</f>
        <v>0</v>
      </c>
      <c r="K414" s="23">
        <f t="shared" si="72"/>
        <v>0</v>
      </c>
    </row>
    <row r="415" spans="1:12">
      <c r="A415" s="2">
        <v>3100</v>
      </c>
      <c r="B415" s="20">
        <v>3201</v>
      </c>
      <c r="C415" s="21" t="s">
        <v>331</v>
      </c>
      <c r="D415" s="21" t="s">
        <v>141</v>
      </c>
      <c r="E415" s="20">
        <v>1</v>
      </c>
      <c r="F415" s="20" t="s">
        <v>128</v>
      </c>
      <c r="G415" s="20">
        <v>1</v>
      </c>
      <c r="H415" s="22">
        <v>0</v>
      </c>
      <c r="I415" s="23">
        <f t="shared" si="73"/>
        <v>0</v>
      </c>
      <c r="J415" s="22">
        <f t="shared" si="74"/>
        <v>0</v>
      </c>
      <c r="K415" s="23">
        <f t="shared" si="72"/>
        <v>0</v>
      </c>
    </row>
    <row r="416" spans="1:12">
      <c r="A416" s="2">
        <v>3100</v>
      </c>
      <c r="B416" s="20">
        <v>3202</v>
      </c>
      <c r="C416" s="21" t="s">
        <v>332</v>
      </c>
      <c r="D416" s="21" t="s">
        <v>136</v>
      </c>
      <c r="E416" s="20">
        <v>1</v>
      </c>
      <c r="F416" s="20" t="s">
        <v>128</v>
      </c>
      <c r="G416" s="20">
        <v>1</v>
      </c>
      <c r="H416" s="22">
        <v>0</v>
      </c>
      <c r="I416" s="23">
        <f t="shared" si="73"/>
        <v>0</v>
      </c>
      <c r="J416" s="22">
        <f t="shared" si="74"/>
        <v>0</v>
      </c>
      <c r="K416" s="23">
        <f t="shared" si="72"/>
        <v>0</v>
      </c>
    </row>
    <row r="417" spans="1:12">
      <c r="A417" s="2">
        <v>3100</v>
      </c>
      <c r="B417" s="20">
        <v>3202</v>
      </c>
      <c r="C417" s="21" t="s">
        <v>332</v>
      </c>
      <c r="D417" s="21" t="s">
        <v>137</v>
      </c>
      <c r="E417" s="20">
        <v>1</v>
      </c>
      <c r="F417" s="20" t="s">
        <v>128</v>
      </c>
      <c r="G417" s="20">
        <v>1</v>
      </c>
      <c r="H417" s="22">
        <v>0</v>
      </c>
      <c r="I417" s="23">
        <f t="shared" si="73"/>
        <v>0</v>
      </c>
      <c r="J417" s="22">
        <f t="shared" si="74"/>
        <v>0</v>
      </c>
      <c r="K417" s="23">
        <f t="shared" si="72"/>
        <v>0</v>
      </c>
    </row>
    <row r="418" spans="1:12">
      <c r="A418" s="2">
        <v>3100</v>
      </c>
      <c r="B418" s="20">
        <v>3202</v>
      </c>
      <c r="C418" s="21" t="s">
        <v>332</v>
      </c>
      <c r="D418" s="21" t="s">
        <v>141</v>
      </c>
      <c r="E418" s="20">
        <v>1</v>
      </c>
      <c r="F418" s="20" t="s">
        <v>128</v>
      </c>
      <c r="G418" s="20">
        <v>1</v>
      </c>
      <c r="H418" s="22">
        <v>0</v>
      </c>
      <c r="I418" s="23">
        <f t="shared" si="73"/>
        <v>0</v>
      </c>
      <c r="J418" s="22">
        <f t="shared" si="74"/>
        <v>0</v>
      </c>
      <c r="K418" s="23">
        <f t="shared" si="72"/>
        <v>0</v>
      </c>
    </row>
    <row r="419" spans="1:12">
      <c r="A419" s="2">
        <v>3100</v>
      </c>
      <c r="B419" s="20">
        <v>3203</v>
      </c>
      <c r="C419" s="21" t="s">
        <v>333</v>
      </c>
      <c r="D419" s="21" t="s">
        <v>136</v>
      </c>
      <c r="E419" s="20">
        <v>1</v>
      </c>
      <c r="F419" s="20" t="s">
        <v>128</v>
      </c>
      <c r="G419" s="20">
        <v>1</v>
      </c>
      <c r="H419" s="22">
        <v>0</v>
      </c>
      <c r="I419" s="23">
        <f t="shared" si="73"/>
        <v>0</v>
      </c>
      <c r="J419" s="22">
        <f t="shared" si="74"/>
        <v>0</v>
      </c>
      <c r="K419" s="23">
        <f t="shared" si="72"/>
        <v>0</v>
      </c>
    </row>
    <row r="420" spans="1:12">
      <c r="A420" s="2">
        <v>3100</v>
      </c>
      <c r="B420" s="20">
        <v>3203</v>
      </c>
      <c r="C420" s="21" t="s">
        <v>333</v>
      </c>
      <c r="D420" s="21" t="s">
        <v>137</v>
      </c>
      <c r="E420" s="20">
        <v>1</v>
      </c>
      <c r="F420" s="20" t="s">
        <v>128</v>
      </c>
      <c r="G420" s="20">
        <v>1</v>
      </c>
      <c r="H420" s="22">
        <v>0</v>
      </c>
      <c r="I420" s="23">
        <f t="shared" si="73"/>
        <v>0</v>
      </c>
      <c r="J420" s="22">
        <f t="shared" si="74"/>
        <v>0</v>
      </c>
      <c r="K420" s="23">
        <f t="shared" si="72"/>
        <v>0</v>
      </c>
    </row>
    <row r="421" spans="1:12">
      <c r="A421" s="2">
        <v>3100</v>
      </c>
      <c r="B421" s="20">
        <v>3203</v>
      </c>
      <c r="C421" s="21" t="s">
        <v>333</v>
      </c>
      <c r="D421" s="21" t="s">
        <v>141</v>
      </c>
      <c r="E421" s="20">
        <v>1</v>
      </c>
      <c r="F421" s="20" t="s">
        <v>128</v>
      </c>
      <c r="G421" s="20">
        <v>1</v>
      </c>
      <c r="H421" s="22">
        <v>0</v>
      </c>
      <c r="I421" s="23">
        <f t="shared" si="73"/>
        <v>0</v>
      </c>
      <c r="J421" s="22">
        <f t="shared" si="74"/>
        <v>0</v>
      </c>
      <c r="K421" s="23">
        <f t="shared" si="72"/>
        <v>0</v>
      </c>
    </row>
    <row r="422" spans="1:12">
      <c r="A422" s="2">
        <v>3100</v>
      </c>
      <c r="B422" s="20">
        <v>3204</v>
      </c>
      <c r="C422" s="21" t="s">
        <v>334</v>
      </c>
      <c r="D422" s="21" t="s">
        <v>334</v>
      </c>
      <c r="E422" s="20">
        <v>1</v>
      </c>
      <c r="F422" s="20" t="s">
        <v>128</v>
      </c>
      <c r="G422" s="20">
        <v>1</v>
      </c>
      <c r="H422" s="22">
        <v>0</v>
      </c>
      <c r="I422" s="23">
        <f t="shared" si="73"/>
        <v>0</v>
      </c>
      <c r="J422" s="22">
        <f t="shared" si="74"/>
        <v>0</v>
      </c>
      <c r="K422" s="23">
        <f t="shared" si="72"/>
        <v>0</v>
      </c>
    </row>
    <row r="423" spans="1:12">
      <c r="A423" s="2">
        <v>3100</v>
      </c>
      <c r="B423" s="20">
        <v>3205</v>
      </c>
      <c r="C423" s="21" t="s">
        <v>335</v>
      </c>
      <c r="D423" s="21" t="s">
        <v>335</v>
      </c>
      <c r="E423" s="20">
        <v>1</v>
      </c>
      <c r="F423" s="20" t="s">
        <v>128</v>
      </c>
      <c r="G423" s="20">
        <v>1</v>
      </c>
      <c r="H423" s="22">
        <v>0</v>
      </c>
      <c r="I423" s="23">
        <f t="shared" si="73"/>
        <v>0</v>
      </c>
      <c r="J423" s="22">
        <f t="shared" si="74"/>
        <v>0</v>
      </c>
      <c r="K423" s="23">
        <f t="shared" si="72"/>
        <v>0</v>
      </c>
    </row>
    <row r="424" spans="1:12">
      <c r="A424" s="2">
        <v>3100</v>
      </c>
      <c r="B424" s="18" t="s">
        <v>116</v>
      </c>
      <c r="C424" s="21"/>
      <c r="D424" s="21"/>
      <c r="E424" s="20"/>
      <c r="F424" s="20"/>
      <c r="G424" s="20"/>
      <c r="H424" s="22"/>
      <c r="I424" s="27">
        <f>SUM(I413:I423)</f>
        <v>0</v>
      </c>
      <c r="J424" s="27">
        <f>SUM(J413:J423)</f>
        <v>0</v>
      </c>
      <c r="K424" s="27">
        <f>SUM(K413:K423)</f>
        <v>0</v>
      </c>
    </row>
    <row r="425" spans="1:12">
      <c r="A425" s="10" t="s">
        <v>91</v>
      </c>
      <c r="B425" s="54">
        <v>3300</v>
      </c>
      <c r="C425" s="54" t="s">
        <v>336</v>
      </c>
      <c r="D425" s="54" t="s">
        <v>93</v>
      </c>
      <c r="E425" s="54" t="s">
        <v>94</v>
      </c>
      <c r="F425" s="54" t="s">
        <v>95</v>
      </c>
      <c r="G425" s="54" t="s">
        <v>96</v>
      </c>
      <c r="H425" s="55" t="s">
        <v>97</v>
      </c>
      <c r="I425" s="54" t="s">
        <v>86</v>
      </c>
      <c r="J425" s="55" t="s">
        <v>98</v>
      </c>
      <c r="K425" s="54" t="s">
        <v>99</v>
      </c>
    </row>
    <row r="426" spans="1:12" s="2" customFormat="1">
      <c r="A426" s="2">
        <v>3200</v>
      </c>
      <c r="B426" s="18" t="s">
        <v>100</v>
      </c>
      <c r="C426" s="21"/>
      <c r="D426" s="21"/>
      <c r="E426" s="20"/>
      <c r="F426" s="20"/>
      <c r="G426" s="20"/>
      <c r="H426" s="22"/>
      <c r="I426" s="23"/>
      <c r="J426" s="22"/>
      <c r="K426" s="20"/>
      <c r="L426"/>
    </row>
    <row r="427" spans="1:12" s="2" customFormat="1">
      <c r="B427" s="20">
        <v>3301</v>
      </c>
      <c r="C427" s="21" t="s">
        <v>337</v>
      </c>
      <c r="D427" s="21" t="s">
        <v>136</v>
      </c>
      <c r="E427" s="20">
        <v>1</v>
      </c>
      <c r="F427" s="20" t="s">
        <v>128</v>
      </c>
      <c r="G427" s="20">
        <v>1</v>
      </c>
      <c r="H427" s="24">
        <v>0</v>
      </c>
      <c r="I427" s="23">
        <f t="shared" ref="I427:I432" si="75">E427*G427*H427</f>
        <v>0</v>
      </c>
      <c r="J427" s="24">
        <f t="shared" ref="J427:J432" si="76">I427*0.18</f>
        <v>0</v>
      </c>
      <c r="K427" s="23">
        <f t="shared" ref="K427:K432" si="77">I427+J427</f>
        <v>0</v>
      </c>
      <c r="L427"/>
    </row>
    <row r="428" spans="1:12" s="2" customFormat="1">
      <c r="B428" s="20">
        <v>3301</v>
      </c>
      <c r="C428" s="21" t="s">
        <v>337</v>
      </c>
      <c r="D428" s="21" t="s">
        <v>137</v>
      </c>
      <c r="E428" s="20">
        <v>1</v>
      </c>
      <c r="F428" s="20" t="s">
        <v>128</v>
      </c>
      <c r="G428" s="20">
        <v>1</v>
      </c>
      <c r="H428" s="24">
        <v>0</v>
      </c>
      <c r="I428" s="23">
        <f t="shared" si="75"/>
        <v>0</v>
      </c>
      <c r="J428" s="24">
        <f t="shared" si="76"/>
        <v>0</v>
      </c>
      <c r="K428" s="23">
        <f t="shared" si="77"/>
        <v>0</v>
      </c>
      <c r="L428"/>
    </row>
    <row r="429" spans="1:12" s="2" customFormat="1">
      <c r="B429" s="20">
        <v>3301</v>
      </c>
      <c r="C429" s="21" t="s">
        <v>337</v>
      </c>
      <c r="D429" s="21" t="s">
        <v>141</v>
      </c>
      <c r="E429" s="20">
        <v>1</v>
      </c>
      <c r="F429" s="20" t="s">
        <v>128</v>
      </c>
      <c r="G429" s="20">
        <v>1</v>
      </c>
      <c r="H429" s="24">
        <v>0</v>
      </c>
      <c r="I429" s="23">
        <f t="shared" si="75"/>
        <v>0</v>
      </c>
      <c r="J429" s="24">
        <f t="shared" si="76"/>
        <v>0</v>
      </c>
      <c r="K429" s="23">
        <f t="shared" si="77"/>
        <v>0</v>
      </c>
      <c r="L429"/>
    </row>
    <row r="430" spans="1:12" s="2" customFormat="1">
      <c r="B430" s="20">
        <v>3302</v>
      </c>
      <c r="C430" s="21" t="s">
        <v>338</v>
      </c>
      <c r="D430" s="21" t="s">
        <v>136</v>
      </c>
      <c r="E430" s="20">
        <v>1</v>
      </c>
      <c r="F430" s="20" t="s">
        <v>128</v>
      </c>
      <c r="G430" s="20">
        <v>1</v>
      </c>
      <c r="H430" s="24">
        <v>0</v>
      </c>
      <c r="I430" s="23">
        <f t="shared" si="75"/>
        <v>0</v>
      </c>
      <c r="J430" s="24">
        <f t="shared" si="76"/>
        <v>0</v>
      </c>
      <c r="K430" s="23">
        <f t="shared" si="77"/>
        <v>0</v>
      </c>
      <c r="L430"/>
    </row>
    <row r="431" spans="1:12" s="2" customFormat="1">
      <c r="B431" s="20">
        <v>3302</v>
      </c>
      <c r="C431" s="21" t="s">
        <v>338</v>
      </c>
      <c r="D431" s="21" t="s">
        <v>137</v>
      </c>
      <c r="E431" s="20">
        <v>1</v>
      </c>
      <c r="F431" s="20" t="s">
        <v>128</v>
      </c>
      <c r="G431" s="20">
        <v>1</v>
      </c>
      <c r="H431" s="24">
        <v>0</v>
      </c>
      <c r="I431" s="23">
        <f t="shared" si="75"/>
        <v>0</v>
      </c>
      <c r="J431" s="24">
        <f t="shared" si="76"/>
        <v>0</v>
      </c>
      <c r="K431" s="23">
        <f t="shared" si="77"/>
        <v>0</v>
      </c>
      <c r="L431"/>
    </row>
    <row r="432" spans="1:12" s="2" customFormat="1">
      <c r="B432" s="20">
        <v>3302</v>
      </c>
      <c r="C432" s="21" t="s">
        <v>338</v>
      </c>
      <c r="D432" s="21" t="s">
        <v>141</v>
      </c>
      <c r="E432" s="20">
        <v>1</v>
      </c>
      <c r="F432" s="20" t="s">
        <v>128</v>
      </c>
      <c r="G432" s="20">
        <v>1</v>
      </c>
      <c r="H432" s="24">
        <v>0</v>
      </c>
      <c r="I432" s="23">
        <f t="shared" si="75"/>
        <v>0</v>
      </c>
      <c r="J432" s="24">
        <f t="shared" si="76"/>
        <v>0</v>
      </c>
      <c r="K432" s="23">
        <f t="shared" si="77"/>
        <v>0</v>
      </c>
      <c r="L432"/>
    </row>
    <row r="433" spans="1:12" s="2" customFormat="1">
      <c r="A433" s="2">
        <v>3200</v>
      </c>
      <c r="B433" s="20">
        <v>3303</v>
      </c>
      <c r="C433" s="21" t="s">
        <v>339</v>
      </c>
      <c r="D433" s="21" t="s">
        <v>340</v>
      </c>
      <c r="E433" s="20">
        <v>1</v>
      </c>
      <c r="F433" s="20" t="s">
        <v>157</v>
      </c>
      <c r="G433" s="20">
        <v>1</v>
      </c>
      <c r="H433" s="22">
        <v>0</v>
      </c>
      <c r="I433" s="23">
        <f>E433*G433*H433</f>
        <v>0</v>
      </c>
      <c r="J433" s="22">
        <f>I433*0.18</f>
        <v>0</v>
      </c>
      <c r="K433" s="23">
        <f t="shared" ref="K433:K454" si="78">I433+J433</f>
        <v>0</v>
      </c>
      <c r="L433"/>
    </row>
    <row r="434" spans="1:12" s="2" customFormat="1">
      <c r="A434" s="2">
        <v>3200</v>
      </c>
      <c r="B434" s="20">
        <v>3303</v>
      </c>
      <c r="C434" s="21" t="s">
        <v>339</v>
      </c>
      <c r="D434" s="21" t="s">
        <v>341</v>
      </c>
      <c r="E434" s="20">
        <v>1</v>
      </c>
      <c r="F434" s="20" t="s">
        <v>157</v>
      </c>
      <c r="G434" s="20">
        <v>1</v>
      </c>
      <c r="H434" s="22">
        <v>0</v>
      </c>
      <c r="I434" s="23">
        <f t="shared" ref="I434:I454" si="79">E434*G434*H434</f>
        <v>0</v>
      </c>
      <c r="J434" s="22">
        <f t="shared" ref="J434:J454" si="80">I434*0.18</f>
        <v>0</v>
      </c>
      <c r="K434" s="23">
        <f t="shared" si="78"/>
        <v>0</v>
      </c>
      <c r="L434"/>
    </row>
    <row r="435" spans="1:12" s="2" customFormat="1">
      <c r="A435" s="2">
        <v>3200</v>
      </c>
      <c r="B435" s="20">
        <v>3303</v>
      </c>
      <c r="C435" s="21" t="s">
        <v>339</v>
      </c>
      <c r="D435" s="21" t="s">
        <v>342</v>
      </c>
      <c r="E435" s="20">
        <v>1</v>
      </c>
      <c r="F435" s="20" t="s">
        <v>157</v>
      </c>
      <c r="G435" s="20">
        <v>1</v>
      </c>
      <c r="H435" s="22">
        <v>0</v>
      </c>
      <c r="I435" s="23">
        <f t="shared" si="79"/>
        <v>0</v>
      </c>
      <c r="J435" s="22">
        <f t="shared" si="80"/>
        <v>0</v>
      </c>
      <c r="K435" s="23">
        <f t="shared" si="78"/>
        <v>0</v>
      </c>
      <c r="L435"/>
    </row>
    <row r="436" spans="1:12" s="2" customFormat="1">
      <c r="A436" s="2">
        <v>3200</v>
      </c>
      <c r="B436" s="20">
        <v>3303</v>
      </c>
      <c r="C436" s="21" t="s">
        <v>339</v>
      </c>
      <c r="D436" s="21" t="s">
        <v>343</v>
      </c>
      <c r="E436" s="20">
        <v>1</v>
      </c>
      <c r="F436" s="20" t="s">
        <v>157</v>
      </c>
      <c r="G436" s="20">
        <v>1</v>
      </c>
      <c r="H436" s="22">
        <v>0</v>
      </c>
      <c r="I436" s="23">
        <f t="shared" si="79"/>
        <v>0</v>
      </c>
      <c r="J436" s="22">
        <f t="shared" si="80"/>
        <v>0</v>
      </c>
      <c r="K436" s="23">
        <f t="shared" si="78"/>
        <v>0</v>
      </c>
      <c r="L436"/>
    </row>
    <row r="437" spans="1:12" s="2" customFormat="1">
      <c r="A437" s="2">
        <v>3200</v>
      </c>
      <c r="B437" s="20">
        <v>3303</v>
      </c>
      <c r="C437" s="21" t="s">
        <v>339</v>
      </c>
      <c r="D437" s="21" t="s">
        <v>344</v>
      </c>
      <c r="E437" s="20">
        <v>1</v>
      </c>
      <c r="F437" s="20" t="s">
        <v>157</v>
      </c>
      <c r="G437" s="20">
        <v>1</v>
      </c>
      <c r="H437" s="22">
        <v>0</v>
      </c>
      <c r="I437" s="23">
        <f t="shared" si="79"/>
        <v>0</v>
      </c>
      <c r="J437" s="22">
        <f t="shared" si="80"/>
        <v>0</v>
      </c>
      <c r="K437" s="23">
        <f t="shared" si="78"/>
        <v>0</v>
      </c>
      <c r="L437"/>
    </row>
    <row r="438" spans="1:12" s="2" customFormat="1">
      <c r="A438" s="2">
        <v>3200</v>
      </c>
      <c r="B438" s="20">
        <v>3303</v>
      </c>
      <c r="C438" s="21" t="s">
        <v>339</v>
      </c>
      <c r="D438" s="21" t="s">
        <v>345</v>
      </c>
      <c r="E438" s="20">
        <v>1</v>
      </c>
      <c r="F438" s="20" t="s">
        <v>157</v>
      </c>
      <c r="G438" s="20">
        <v>1</v>
      </c>
      <c r="H438" s="22">
        <v>0</v>
      </c>
      <c r="I438" s="23">
        <f t="shared" si="79"/>
        <v>0</v>
      </c>
      <c r="J438" s="22">
        <f t="shared" si="80"/>
        <v>0</v>
      </c>
      <c r="K438" s="23">
        <f t="shared" si="78"/>
        <v>0</v>
      </c>
      <c r="L438"/>
    </row>
    <row r="439" spans="1:12" s="2" customFormat="1">
      <c r="A439" s="2">
        <v>3200</v>
      </c>
      <c r="B439" s="20">
        <v>3303</v>
      </c>
      <c r="C439" s="21" t="s">
        <v>339</v>
      </c>
      <c r="D439" s="21" t="s">
        <v>346</v>
      </c>
      <c r="E439" s="20">
        <v>1</v>
      </c>
      <c r="F439" s="20" t="s">
        <v>157</v>
      </c>
      <c r="G439" s="20">
        <v>1</v>
      </c>
      <c r="H439" s="22">
        <v>0</v>
      </c>
      <c r="I439" s="23">
        <f t="shared" si="79"/>
        <v>0</v>
      </c>
      <c r="J439" s="22">
        <f t="shared" si="80"/>
        <v>0</v>
      </c>
      <c r="K439" s="23">
        <f t="shared" si="78"/>
        <v>0</v>
      </c>
      <c r="L439"/>
    </row>
    <row r="440" spans="1:12" s="2" customFormat="1">
      <c r="A440" s="2">
        <v>3200</v>
      </c>
      <c r="B440" s="20">
        <v>3303</v>
      </c>
      <c r="C440" s="21" t="s">
        <v>339</v>
      </c>
      <c r="D440" s="21" t="s">
        <v>347</v>
      </c>
      <c r="E440" s="20">
        <v>1</v>
      </c>
      <c r="F440" s="20" t="s">
        <v>157</v>
      </c>
      <c r="G440" s="20">
        <v>1</v>
      </c>
      <c r="H440" s="22">
        <v>0</v>
      </c>
      <c r="I440" s="23">
        <f t="shared" si="79"/>
        <v>0</v>
      </c>
      <c r="J440" s="22">
        <f t="shared" si="80"/>
        <v>0</v>
      </c>
      <c r="K440" s="23">
        <f t="shared" si="78"/>
        <v>0</v>
      </c>
      <c r="L440"/>
    </row>
    <row r="441" spans="1:12" s="2" customFormat="1">
      <c r="A441" s="2">
        <v>3200</v>
      </c>
      <c r="B441" s="20">
        <v>3303</v>
      </c>
      <c r="C441" s="21" t="s">
        <v>339</v>
      </c>
      <c r="D441" s="21" t="s">
        <v>348</v>
      </c>
      <c r="E441" s="20">
        <v>1</v>
      </c>
      <c r="F441" s="20" t="s">
        <v>157</v>
      </c>
      <c r="G441" s="20">
        <v>1</v>
      </c>
      <c r="H441" s="22">
        <v>0</v>
      </c>
      <c r="I441" s="23">
        <f t="shared" si="79"/>
        <v>0</v>
      </c>
      <c r="J441" s="22">
        <f t="shared" si="80"/>
        <v>0</v>
      </c>
      <c r="K441" s="23">
        <f t="shared" si="78"/>
        <v>0</v>
      </c>
      <c r="L441"/>
    </row>
    <row r="442" spans="1:12" s="2" customFormat="1">
      <c r="A442" s="2">
        <v>3200</v>
      </c>
      <c r="B442" s="20">
        <v>3303</v>
      </c>
      <c r="C442" s="21" t="s">
        <v>339</v>
      </c>
      <c r="D442" s="21" t="s">
        <v>349</v>
      </c>
      <c r="E442" s="20">
        <v>1</v>
      </c>
      <c r="F442" s="20" t="s">
        <v>157</v>
      </c>
      <c r="G442" s="20">
        <v>1</v>
      </c>
      <c r="H442" s="22">
        <v>0</v>
      </c>
      <c r="I442" s="23">
        <f t="shared" si="79"/>
        <v>0</v>
      </c>
      <c r="J442" s="22">
        <f t="shared" si="80"/>
        <v>0</v>
      </c>
      <c r="K442" s="23">
        <f t="shared" si="78"/>
        <v>0</v>
      </c>
      <c r="L442"/>
    </row>
    <row r="443" spans="1:12" s="2" customFormat="1">
      <c r="A443" s="2">
        <v>3200</v>
      </c>
      <c r="B443" s="20">
        <v>3304</v>
      </c>
      <c r="C443" s="21" t="s">
        <v>350</v>
      </c>
      <c r="D443" s="21" t="s">
        <v>351</v>
      </c>
      <c r="E443" s="20">
        <v>1</v>
      </c>
      <c r="F443" s="20" t="s">
        <v>128</v>
      </c>
      <c r="G443" s="20">
        <v>1</v>
      </c>
      <c r="H443" s="22">
        <v>0</v>
      </c>
      <c r="I443" s="23">
        <f t="shared" si="79"/>
        <v>0</v>
      </c>
      <c r="J443" s="22">
        <f t="shared" si="80"/>
        <v>0</v>
      </c>
      <c r="K443" s="23">
        <f t="shared" si="78"/>
        <v>0</v>
      </c>
      <c r="L443"/>
    </row>
    <row r="444" spans="1:12" s="2" customFormat="1">
      <c r="A444" s="2">
        <v>3200</v>
      </c>
      <c r="B444" s="20">
        <v>3304</v>
      </c>
      <c r="C444" s="21" t="s">
        <v>350</v>
      </c>
      <c r="D444" s="21" t="s">
        <v>352</v>
      </c>
      <c r="E444" s="20">
        <v>1</v>
      </c>
      <c r="F444" s="20" t="s">
        <v>128</v>
      </c>
      <c r="G444" s="20">
        <v>1</v>
      </c>
      <c r="H444" s="22">
        <v>0</v>
      </c>
      <c r="I444" s="23">
        <f t="shared" si="79"/>
        <v>0</v>
      </c>
      <c r="J444" s="22">
        <f t="shared" si="80"/>
        <v>0</v>
      </c>
      <c r="K444" s="23">
        <f t="shared" si="78"/>
        <v>0</v>
      </c>
      <c r="L444"/>
    </row>
    <row r="445" spans="1:12" s="2" customFormat="1">
      <c r="A445" s="2">
        <v>3200</v>
      </c>
      <c r="B445" s="20">
        <v>3305</v>
      </c>
      <c r="C445" s="21" t="s">
        <v>353</v>
      </c>
      <c r="D445" s="21" t="s">
        <v>354</v>
      </c>
      <c r="E445" s="20">
        <v>1</v>
      </c>
      <c r="F445" s="20" t="s">
        <v>128</v>
      </c>
      <c r="G445" s="20">
        <v>1</v>
      </c>
      <c r="H445" s="22">
        <v>0</v>
      </c>
      <c r="I445" s="23">
        <f t="shared" si="79"/>
        <v>0</v>
      </c>
      <c r="J445" s="22">
        <f t="shared" si="80"/>
        <v>0</v>
      </c>
      <c r="K445" s="23">
        <f t="shared" si="78"/>
        <v>0</v>
      </c>
      <c r="L445"/>
    </row>
    <row r="446" spans="1:12" s="2" customFormat="1">
      <c r="A446" s="2">
        <v>3200</v>
      </c>
      <c r="B446" s="20">
        <v>3306</v>
      </c>
      <c r="C446" s="21" t="s">
        <v>355</v>
      </c>
      <c r="D446" s="21" t="s">
        <v>355</v>
      </c>
      <c r="E446" s="20">
        <v>1</v>
      </c>
      <c r="F446" s="20" t="s">
        <v>128</v>
      </c>
      <c r="G446" s="20">
        <v>1</v>
      </c>
      <c r="H446" s="22">
        <v>0</v>
      </c>
      <c r="I446" s="23">
        <f t="shared" si="79"/>
        <v>0</v>
      </c>
      <c r="J446" s="22">
        <f t="shared" si="80"/>
        <v>0</v>
      </c>
      <c r="K446" s="23">
        <f t="shared" si="78"/>
        <v>0</v>
      </c>
      <c r="L446"/>
    </row>
    <row r="447" spans="1:12" s="2" customFormat="1">
      <c r="A447" s="2">
        <v>3200</v>
      </c>
      <c r="B447" s="20">
        <v>3307</v>
      </c>
      <c r="C447" s="21" t="s">
        <v>356</v>
      </c>
      <c r="D447" s="21" t="s">
        <v>357</v>
      </c>
      <c r="E447" s="20">
        <v>1</v>
      </c>
      <c r="F447" s="20" t="s">
        <v>157</v>
      </c>
      <c r="G447" s="20">
        <v>1</v>
      </c>
      <c r="H447" s="22">
        <v>0</v>
      </c>
      <c r="I447" s="23">
        <f t="shared" si="79"/>
        <v>0</v>
      </c>
      <c r="J447" s="22">
        <f t="shared" si="80"/>
        <v>0</v>
      </c>
      <c r="K447" s="23">
        <f t="shared" si="78"/>
        <v>0</v>
      </c>
      <c r="L447"/>
    </row>
    <row r="448" spans="1:12" s="2" customFormat="1">
      <c r="A448" s="2">
        <v>3200</v>
      </c>
      <c r="B448" s="20">
        <v>3307</v>
      </c>
      <c r="C448" s="21" t="s">
        <v>356</v>
      </c>
      <c r="D448" s="21" t="s">
        <v>134</v>
      </c>
      <c r="E448" s="20">
        <v>1</v>
      </c>
      <c r="F448" s="20" t="s">
        <v>157</v>
      </c>
      <c r="G448" s="20">
        <v>1</v>
      </c>
      <c r="H448" s="22">
        <v>0</v>
      </c>
      <c r="I448" s="23">
        <f t="shared" si="79"/>
        <v>0</v>
      </c>
      <c r="J448" s="22">
        <f t="shared" si="80"/>
        <v>0</v>
      </c>
      <c r="K448" s="23">
        <f t="shared" si="78"/>
        <v>0</v>
      </c>
      <c r="L448"/>
    </row>
    <row r="449" spans="1:12" s="2" customFormat="1">
      <c r="A449" s="2">
        <v>3200</v>
      </c>
      <c r="B449" s="20">
        <v>3307</v>
      </c>
      <c r="C449" s="21" t="s">
        <v>356</v>
      </c>
      <c r="D449" s="21" t="s">
        <v>358</v>
      </c>
      <c r="E449" s="20">
        <v>1</v>
      </c>
      <c r="F449" s="20" t="s">
        <v>157</v>
      </c>
      <c r="G449" s="20">
        <v>1</v>
      </c>
      <c r="H449" s="22">
        <v>0</v>
      </c>
      <c r="I449" s="23">
        <f t="shared" si="79"/>
        <v>0</v>
      </c>
      <c r="J449" s="22"/>
      <c r="K449" s="23">
        <f t="shared" si="78"/>
        <v>0</v>
      </c>
      <c r="L449"/>
    </row>
    <row r="450" spans="1:12" s="2" customFormat="1">
      <c r="A450" s="2">
        <v>3200</v>
      </c>
      <c r="B450" s="20">
        <v>3308</v>
      </c>
      <c r="C450" s="21" t="s">
        <v>359</v>
      </c>
      <c r="D450" s="21" t="s">
        <v>360</v>
      </c>
      <c r="E450" s="20">
        <v>1</v>
      </c>
      <c r="F450" s="20" t="s">
        <v>128</v>
      </c>
      <c r="G450" s="20">
        <v>1</v>
      </c>
      <c r="H450" s="22">
        <v>0</v>
      </c>
      <c r="I450" s="23">
        <f t="shared" si="79"/>
        <v>0</v>
      </c>
      <c r="J450" s="22">
        <f t="shared" si="80"/>
        <v>0</v>
      </c>
      <c r="K450" s="23">
        <f t="shared" si="78"/>
        <v>0</v>
      </c>
      <c r="L450"/>
    </row>
    <row r="451" spans="1:12" s="2" customFormat="1">
      <c r="A451" s="2">
        <v>3200</v>
      </c>
      <c r="B451" s="20">
        <v>3309</v>
      </c>
      <c r="C451" s="21" t="s">
        <v>361</v>
      </c>
      <c r="D451" s="21" t="s">
        <v>361</v>
      </c>
      <c r="E451" s="20">
        <v>1</v>
      </c>
      <c r="F451" s="20" t="s">
        <v>128</v>
      </c>
      <c r="G451" s="20">
        <v>1</v>
      </c>
      <c r="H451" s="22">
        <v>0</v>
      </c>
      <c r="I451" s="23">
        <f t="shared" si="79"/>
        <v>0</v>
      </c>
      <c r="J451" s="22">
        <f t="shared" si="80"/>
        <v>0</v>
      </c>
      <c r="K451" s="23">
        <f t="shared" si="78"/>
        <v>0</v>
      </c>
      <c r="L451"/>
    </row>
    <row r="452" spans="1:12" s="2" customFormat="1">
      <c r="A452" s="2">
        <v>3200</v>
      </c>
      <c r="B452" s="20">
        <v>3310</v>
      </c>
      <c r="C452" s="21" t="s">
        <v>362</v>
      </c>
      <c r="D452" s="21" t="s">
        <v>362</v>
      </c>
      <c r="E452" s="20">
        <v>1</v>
      </c>
      <c r="F452" s="20" t="s">
        <v>128</v>
      </c>
      <c r="G452" s="20">
        <v>1</v>
      </c>
      <c r="H452" s="22">
        <v>0</v>
      </c>
      <c r="I452" s="23">
        <f t="shared" si="79"/>
        <v>0</v>
      </c>
      <c r="J452" s="22">
        <f t="shared" si="80"/>
        <v>0</v>
      </c>
      <c r="K452" s="23">
        <f t="shared" si="78"/>
        <v>0</v>
      </c>
      <c r="L452"/>
    </row>
    <row r="453" spans="1:12" s="2" customFormat="1">
      <c r="A453" s="2">
        <v>3200</v>
      </c>
      <c r="B453" s="20">
        <v>3311</v>
      </c>
      <c r="C453" s="21" t="s">
        <v>363</v>
      </c>
      <c r="D453" s="21" t="s">
        <v>364</v>
      </c>
      <c r="E453" s="20">
        <v>1</v>
      </c>
      <c r="F453" s="20" t="s">
        <v>128</v>
      </c>
      <c r="G453" s="20">
        <v>1</v>
      </c>
      <c r="H453" s="22">
        <v>0</v>
      </c>
      <c r="I453" s="23">
        <f t="shared" si="79"/>
        <v>0</v>
      </c>
      <c r="J453" s="22">
        <f t="shared" si="80"/>
        <v>0</v>
      </c>
      <c r="K453" s="23">
        <f t="shared" si="78"/>
        <v>0</v>
      </c>
      <c r="L453"/>
    </row>
    <row r="454" spans="1:12" s="2" customFormat="1">
      <c r="A454" s="2">
        <v>3200</v>
      </c>
      <c r="B454" s="20">
        <v>3312</v>
      </c>
      <c r="C454" s="21" t="s">
        <v>365</v>
      </c>
      <c r="D454" s="21" t="s">
        <v>366</v>
      </c>
      <c r="E454" s="20">
        <v>1</v>
      </c>
      <c r="F454" s="20" t="s">
        <v>128</v>
      </c>
      <c r="G454" s="20">
        <v>1</v>
      </c>
      <c r="H454" s="22">
        <v>0</v>
      </c>
      <c r="I454" s="23">
        <f t="shared" si="79"/>
        <v>0</v>
      </c>
      <c r="J454" s="22">
        <f t="shared" si="80"/>
        <v>0</v>
      </c>
      <c r="K454" s="23">
        <f t="shared" si="78"/>
        <v>0</v>
      </c>
      <c r="L454"/>
    </row>
    <row r="455" spans="1:12">
      <c r="A455" s="2">
        <v>3200</v>
      </c>
      <c r="B455" s="18" t="s">
        <v>116</v>
      </c>
      <c r="C455" s="21"/>
      <c r="D455" s="21"/>
      <c r="E455" s="20"/>
      <c r="F455" s="20"/>
      <c r="G455" s="20"/>
      <c r="H455" s="22"/>
      <c r="I455" s="27">
        <f>SUM(I427:I454)</f>
        <v>0</v>
      </c>
      <c r="J455" s="27">
        <f>SUM(J427:J454)</f>
        <v>0</v>
      </c>
      <c r="K455" s="27">
        <f>SUM(K427:K454)</f>
        <v>0</v>
      </c>
    </row>
    <row r="456" spans="1:12">
      <c r="A456" s="10" t="s">
        <v>91</v>
      </c>
      <c r="B456" s="54">
        <v>3400</v>
      </c>
      <c r="C456" s="54" t="s">
        <v>367</v>
      </c>
      <c r="D456" s="54" t="s">
        <v>93</v>
      </c>
      <c r="E456" s="54" t="s">
        <v>94</v>
      </c>
      <c r="F456" s="54" t="s">
        <v>95</v>
      </c>
      <c r="G456" s="54" t="s">
        <v>96</v>
      </c>
      <c r="H456" s="55" t="s">
        <v>97</v>
      </c>
      <c r="I456" s="54" t="s">
        <v>86</v>
      </c>
      <c r="J456" s="55" t="s">
        <v>98</v>
      </c>
      <c r="K456" s="54" t="s">
        <v>99</v>
      </c>
    </row>
    <row r="457" spans="1:12">
      <c r="A457" s="2">
        <v>3300</v>
      </c>
      <c r="B457" s="18" t="s">
        <v>100</v>
      </c>
      <c r="C457" s="21"/>
      <c r="D457" s="21"/>
      <c r="E457" s="20"/>
      <c r="F457" s="20"/>
      <c r="G457" s="20"/>
      <c r="H457" s="22"/>
      <c r="I457" s="23"/>
      <c r="J457" s="22"/>
      <c r="K457" s="20"/>
    </row>
    <row r="458" spans="1:12">
      <c r="A458" s="2">
        <v>3300</v>
      </c>
      <c r="B458" s="20">
        <v>3401</v>
      </c>
      <c r="C458" s="21" t="s">
        <v>368</v>
      </c>
      <c r="D458" s="21" t="s">
        <v>136</v>
      </c>
      <c r="E458" s="20">
        <v>1</v>
      </c>
      <c r="F458" s="20" t="s">
        <v>128</v>
      </c>
      <c r="G458" s="20">
        <v>1</v>
      </c>
      <c r="H458" s="22">
        <v>0</v>
      </c>
      <c r="I458" s="23">
        <f>E458*G458*H458</f>
        <v>0</v>
      </c>
      <c r="J458" s="22">
        <f>I458*0.18</f>
        <v>0</v>
      </c>
      <c r="K458" s="23">
        <f t="shared" ref="K458:K477" si="81">I458+J458</f>
        <v>0</v>
      </c>
    </row>
    <row r="459" spans="1:12">
      <c r="A459" s="2">
        <v>3300</v>
      </c>
      <c r="B459" s="20">
        <v>3401</v>
      </c>
      <c r="C459" s="21" t="s">
        <v>368</v>
      </c>
      <c r="D459" s="21" t="s">
        <v>137</v>
      </c>
      <c r="E459" s="20">
        <v>1</v>
      </c>
      <c r="F459" s="20" t="s">
        <v>128</v>
      </c>
      <c r="G459" s="20">
        <v>1</v>
      </c>
      <c r="H459" s="22">
        <v>0</v>
      </c>
      <c r="I459" s="23">
        <f t="shared" ref="I459:I477" si="82">E459*G459*H459</f>
        <v>0</v>
      </c>
      <c r="J459" s="22">
        <f t="shared" ref="J459:J463" si="83">I459*0.18</f>
        <v>0</v>
      </c>
      <c r="K459" s="23">
        <f t="shared" si="81"/>
        <v>0</v>
      </c>
    </row>
    <row r="460" spans="1:12">
      <c r="A460" s="2">
        <v>3300</v>
      </c>
      <c r="B460" s="20">
        <v>3401</v>
      </c>
      <c r="C460" s="21" t="s">
        <v>368</v>
      </c>
      <c r="D460" s="21" t="s">
        <v>141</v>
      </c>
      <c r="E460" s="20">
        <v>1</v>
      </c>
      <c r="F460" s="20" t="s">
        <v>128</v>
      </c>
      <c r="G460" s="20">
        <v>1</v>
      </c>
      <c r="H460" s="22">
        <v>0</v>
      </c>
      <c r="I460" s="23">
        <f t="shared" si="82"/>
        <v>0</v>
      </c>
      <c r="J460" s="22">
        <f t="shared" si="83"/>
        <v>0</v>
      </c>
      <c r="K460" s="23">
        <f t="shared" si="81"/>
        <v>0</v>
      </c>
    </row>
    <row r="461" spans="1:12" ht="30">
      <c r="A461" s="2">
        <v>3300</v>
      </c>
      <c r="B461" s="20">
        <v>3402</v>
      </c>
      <c r="C461" s="21" t="s">
        <v>369</v>
      </c>
      <c r="D461" s="21" t="s">
        <v>370</v>
      </c>
      <c r="E461" s="20">
        <v>1</v>
      </c>
      <c r="F461" s="20" t="s">
        <v>128</v>
      </c>
      <c r="G461" s="20">
        <v>1</v>
      </c>
      <c r="H461" s="22">
        <v>0</v>
      </c>
      <c r="I461" s="23">
        <f t="shared" si="82"/>
        <v>0</v>
      </c>
      <c r="J461" s="22">
        <f t="shared" si="83"/>
        <v>0</v>
      </c>
      <c r="K461" s="23">
        <f t="shared" si="81"/>
        <v>0</v>
      </c>
    </row>
    <row r="462" spans="1:12" ht="30">
      <c r="A462" s="2">
        <v>3300</v>
      </c>
      <c r="B462" s="20">
        <v>3402</v>
      </c>
      <c r="C462" s="21" t="s">
        <v>369</v>
      </c>
      <c r="D462" s="21" t="s">
        <v>371</v>
      </c>
      <c r="E462" s="20">
        <v>1</v>
      </c>
      <c r="F462" s="20" t="s">
        <v>128</v>
      </c>
      <c r="G462" s="20">
        <v>1</v>
      </c>
      <c r="H462" s="22">
        <v>0</v>
      </c>
      <c r="I462" s="23">
        <f t="shared" si="82"/>
        <v>0</v>
      </c>
      <c r="J462" s="22">
        <f t="shared" si="83"/>
        <v>0</v>
      </c>
      <c r="K462" s="23">
        <f t="shared" si="81"/>
        <v>0</v>
      </c>
    </row>
    <row r="463" spans="1:12" ht="30">
      <c r="A463" s="2">
        <v>3300</v>
      </c>
      <c r="B463" s="20">
        <v>3402</v>
      </c>
      <c r="C463" s="21" t="s">
        <v>369</v>
      </c>
      <c r="D463" s="21" t="s">
        <v>372</v>
      </c>
      <c r="E463" s="20">
        <v>1</v>
      </c>
      <c r="F463" s="20" t="s">
        <v>128</v>
      </c>
      <c r="G463" s="20">
        <v>1</v>
      </c>
      <c r="H463" s="22">
        <v>0</v>
      </c>
      <c r="I463" s="23">
        <f t="shared" si="82"/>
        <v>0</v>
      </c>
      <c r="J463" s="22">
        <f t="shared" si="83"/>
        <v>0</v>
      </c>
      <c r="K463" s="23">
        <f t="shared" si="81"/>
        <v>0</v>
      </c>
    </row>
    <row r="464" spans="1:12" ht="30">
      <c r="A464" s="2">
        <v>3300</v>
      </c>
      <c r="B464" s="20">
        <v>3403</v>
      </c>
      <c r="C464" s="21" t="s">
        <v>373</v>
      </c>
      <c r="D464" s="21" t="s">
        <v>374</v>
      </c>
      <c r="E464" s="20">
        <v>1</v>
      </c>
      <c r="F464" s="20" t="s">
        <v>128</v>
      </c>
      <c r="G464" s="20">
        <v>1</v>
      </c>
      <c r="H464" s="22">
        <v>0</v>
      </c>
      <c r="I464" s="23">
        <f t="shared" si="82"/>
        <v>0</v>
      </c>
      <c r="J464" s="22"/>
      <c r="K464" s="23">
        <f t="shared" si="81"/>
        <v>0</v>
      </c>
    </row>
    <row r="465" spans="1:11" ht="30">
      <c r="A465" s="2">
        <v>3300</v>
      </c>
      <c r="B465" s="20">
        <v>3404</v>
      </c>
      <c r="C465" s="21" t="s">
        <v>375</v>
      </c>
      <c r="D465" s="21" t="s">
        <v>376</v>
      </c>
      <c r="E465" s="20">
        <v>1</v>
      </c>
      <c r="F465" s="20" t="s">
        <v>128</v>
      </c>
      <c r="G465" s="20">
        <v>1</v>
      </c>
      <c r="H465" s="22">
        <v>0</v>
      </c>
      <c r="I465" s="23">
        <f t="shared" si="82"/>
        <v>0</v>
      </c>
      <c r="J465" s="22"/>
      <c r="K465" s="23">
        <f t="shared" si="81"/>
        <v>0</v>
      </c>
    </row>
    <row r="466" spans="1:11" ht="30">
      <c r="A466" s="2">
        <v>3300</v>
      </c>
      <c r="B466" s="20">
        <v>3404</v>
      </c>
      <c r="C466" s="21" t="s">
        <v>375</v>
      </c>
      <c r="D466" s="21" t="s">
        <v>377</v>
      </c>
      <c r="E466" s="20">
        <v>1</v>
      </c>
      <c r="F466" s="20" t="s">
        <v>128</v>
      </c>
      <c r="G466" s="20">
        <v>1</v>
      </c>
      <c r="H466" s="22">
        <v>0</v>
      </c>
      <c r="I466" s="23">
        <f t="shared" si="82"/>
        <v>0</v>
      </c>
      <c r="J466" s="22"/>
      <c r="K466" s="23">
        <f t="shared" si="81"/>
        <v>0</v>
      </c>
    </row>
    <row r="467" spans="1:11" ht="30">
      <c r="A467" s="2">
        <v>3300</v>
      </c>
      <c r="B467" s="20">
        <v>3404</v>
      </c>
      <c r="C467" s="21" t="s">
        <v>375</v>
      </c>
      <c r="D467" s="21" t="s">
        <v>378</v>
      </c>
      <c r="E467" s="20">
        <v>1</v>
      </c>
      <c r="F467" s="20" t="s">
        <v>128</v>
      </c>
      <c r="G467" s="20">
        <v>1</v>
      </c>
      <c r="H467" s="22">
        <v>0</v>
      </c>
      <c r="I467" s="23">
        <f t="shared" si="82"/>
        <v>0</v>
      </c>
      <c r="J467" s="22"/>
      <c r="K467" s="23">
        <f t="shared" si="81"/>
        <v>0</v>
      </c>
    </row>
    <row r="468" spans="1:11">
      <c r="A468" s="2">
        <v>3300</v>
      </c>
      <c r="B468" s="20">
        <v>3404</v>
      </c>
      <c r="C468" s="21" t="s">
        <v>375</v>
      </c>
      <c r="D468" s="21" t="s">
        <v>379</v>
      </c>
      <c r="E468" s="20">
        <v>1</v>
      </c>
      <c r="F468" s="20" t="s">
        <v>128</v>
      </c>
      <c r="G468" s="20">
        <v>1</v>
      </c>
      <c r="H468" s="22">
        <v>0</v>
      </c>
      <c r="I468" s="23">
        <f t="shared" si="82"/>
        <v>0</v>
      </c>
      <c r="J468" s="22"/>
      <c r="K468" s="23">
        <f t="shared" si="81"/>
        <v>0</v>
      </c>
    </row>
    <row r="469" spans="1:11" ht="30">
      <c r="A469" s="2">
        <v>3300</v>
      </c>
      <c r="B469" s="20">
        <v>3404</v>
      </c>
      <c r="C469" s="21" t="s">
        <v>375</v>
      </c>
      <c r="D469" s="21" t="s">
        <v>380</v>
      </c>
      <c r="E469" s="20">
        <v>1</v>
      </c>
      <c r="F469" s="20" t="s">
        <v>128</v>
      </c>
      <c r="G469" s="20">
        <v>1</v>
      </c>
      <c r="H469" s="22">
        <v>0</v>
      </c>
      <c r="I469" s="23">
        <f t="shared" si="82"/>
        <v>0</v>
      </c>
      <c r="J469" s="22"/>
      <c r="K469" s="23">
        <f t="shared" si="81"/>
        <v>0</v>
      </c>
    </row>
    <row r="470" spans="1:11" ht="30">
      <c r="A470" s="2">
        <v>3300</v>
      </c>
      <c r="B470" s="20">
        <v>3404</v>
      </c>
      <c r="C470" s="21" t="s">
        <v>375</v>
      </c>
      <c r="D470" s="21" t="s">
        <v>381</v>
      </c>
      <c r="E470" s="20">
        <v>1</v>
      </c>
      <c r="F470" s="20" t="s">
        <v>128</v>
      </c>
      <c r="G470" s="20">
        <v>1</v>
      </c>
      <c r="H470" s="22">
        <v>0</v>
      </c>
      <c r="I470" s="23">
        <f t="shared" si="82"/>
        <v>0</v>
      </c>
      <c r="J470" s="22"/>
      <c r="K470" s="23">
        <f t="shared" si="81"/>
        <v>0</v>
      </c>
    </row>
    <row r="471" spans="1:11" ht="30">
      <c r="A471" s="2">
        <v>3300</v>
      </c>
      <c r="B471" s="20">
        <v>3405</v>
      </c>
      <c r="C471" s="21" t="s">
        <v>382</v>
      </c>
      <c r="D471" s="21" t="s">
        <v>383</v>
      </c>
      <c r="E471" s="20">
        <v>1</v>
      </c>
      <c r="F471" s="20" t="s">
        <v>128</v>
      </c>
      <c r="G471" s="20">
        <v>1</v>
      </c>
      <c r="H471" s="22">
        <v>0</v>
      </c>
      <c r="I471" s="23">
        <f t="shared" si="82"/>
        <v>0</v>
      </c>
      <c r="J471" s="22"/>
      <c r="K471" s="23">
        <f t="shared" si="81"/>
        <v>0</v>
      </c>
    </row>
    <row r="472" spans="1:11" ht="30">
      <c r="A472" s="2">
        <v>3300</v>
      </c>
      <c r="B472" s="20">
        <v>3405</v>
      </c>
      <c r="C472" s="21" t="s">
        <v>382</v>
      </c>
      <c r="D472" s="21" t="s">
        <v>384</v>
      </c>
      <c r="E472" s="20">
        <v>1</v>
      </c>
      <c r="F472" s="20" t="s">
        <v>128</v>
      </c>
      <c r="G472" s="20">
        <v>1</v>
      </c>
      <c r="H472" s="22">
        <v>0</v>
      </c>
      <c r="I472" s="23">
        <f t="shared" si="82"/>
        <v>0</v>
      </c>
      <c r="J472" s="22"/>
      <c r="K472" s="23">
        <f t="shared" si="81"/>
        <v>0</v>
      </c>
    </row>
    <row r="473" spans="1:11" ht="30">
      <c r="A473" s="2">
        <v>3300</v>
      </c>
      <c r="B473" s="20">
        <v>3405</v>
      </c>
      <c r="C473" s="21" t="s">
        <v>382</v>
      </c>
      <c r="D473" s="21" t="s">
        <v>385</v>
      </c>
      <c r="E473" s="20">
        <v>1</v>
      </c>
      <c r="F473" s="20" t="s">
        <v>128</v>
      </c>
      <c r="G473" s="20">
        <v>1</v>
      </c>
      <c r="H473" s="22">
        <v>0</v>
      </c>
      <c r="I473" s="23">
        <f t="shared" si="82"/>
        <v>0</v>
      </c>
      <c r="J473" s="22"/>
      <c r="K473" s="23">
        <f t="shared" si="81"/>
        <v>0</v>
      </c>
    </row>
    <row r="474" spans="1:11">
      <c r="A474" s="2">
        <v>3300</v>
      </c>
      <c r="B474" s="20">
        <v>3405</v>
      </c>
      <c r="C474" s="21" t="s">
        <v>382</v>
      </c>
      <c r="D474" s="21" t="s">
        <v>386</v>
      </c>
      <c r="E474" s="20">
        <v>1</v>
      </c>
      <c r="F474" s="20" t="s">
        <v>128</v>
      </c>
      <c r="G474" s="20">
        <v>1</v>
      </c>
      <c r="H474" s="22">
        <v>0</v>
      </c>
      <c r="I474" s="23">
        <f t="shared" si="82"/>
        <v>0</v>
      </c>
      <c r="J474" s="22"/>
      <c r="K474" s="23">
        <f t="shared" si="81"/>
        <v>0</v>
      </c>
    </row>
    <row r="475" spans="1:11">
      <c r="A475" s="2">
        <v>3300</v>
      </c>
      <c r="B475" s="20">
        <v>3406</v>
      </c>
      <c r="C475" s="21" t="s">
        <v>387</v>
      </c>
      <c r="D475" s="21" t="s">
        <v>387</v>
      </c>
      <c r="E475" s="20">
        <v>1</v>
      </c>
      <c r="F475" s="20" t="s">
        <v>103</v>
      </c>
      <c r="G475" s="20">
        <v>1</v>
      </c>
      <c r="H475" s="22">
        <v>0</v>
      </c>
      <c r="I475" s="23">
        <f t="shared" si="82"/>
        <v>0</v>
      </c>
      <c r="J475" s="22"/>
      <c r="K475" s="23">
        <f t="shared" si="81"/>
        <v>0</v>
      </c>
    </row>
    <row r="476" spans="1:11" ht="30">
      <c r="A476" s="2">
        <v>3300</v>
      </c>
      <c r="B476" s="20">
        <v>3407</v>
      </c>
      <c r="C476" s="21" t="s">
        <v>358</v>
      </c>
      <c r="D476" s="21" t="s">
        <v>388</v>
      </c>
      <c r="E476" s="20">
        <v>1</v>
      </c>
      <c r="F476" s="20" t="s">
        <v>103</v>
      </c>
      <c r="G476" s="20">
        <v>1</v>
      </c>
      <c r="H476" s="22">
        <v>0</v>
      </c>
      <c r="I476" s="23">
        <f t="shared" si="82"/>
        <v>0</v>
      </c>
      <c r="J476" s="22"/>
      <c r="K476" s="23">
        <f t="shared" si="81"/>
        <v>0</v>
      </c>
    </row>
    <row r="477" spans="1:11">
      <c r="A477" s="2">
        <v>3300</v>
      </c>
      <c r="B477" s="20">
        <v>3408</v>
      </c>
      <c r="C477" s="21" t="s">
        <v>389</v>
      </c>
      <c r="D477" s="21" t="s">
        <v>389</v>
      </c>
      <c r="E477" s="20">
        <v>1</v>
      </c>
      <c r="F477" s="20" t="s">
        <v>103</v>
      </c>
      <c r="G477" s="20">
        <v>1</v>
      </c>
      <c r="H477" s="22">
        <v>0</v>
      </c>
      <c r="I477" s="23">
        <f t="shared" si="82"/>
        <v>0</v>
      </c>
      <c r="J477" s="22"/>
      <c r="K477" s="23">
        <f t="shared" si="81"/>
        <v>0</v>
      </c>
    </row>
    <row r="478" spans="1:11">
      <c r="A478" s="2">
        <v>3300</v>
      </c>
      <c r="B478" s="18" t="s">
        <v>116</v>
      </c>
      <c r="C478" s="21"/>
      <c r="D478" s="21"/>
      <c r="E478" s="20"/>
      <c r="F478" s="20"/>
      <c r="G478" s="20"/>
      <c r="H478" s="22"/>
      <c r="I478" s="27">
        <f>SUM(I458:I477)</f>
        <v>0</v>
      </c>
      <c r="J478" s="27">
        <f>SUM(J458:J477)</f>
        <v>0</v>
      </c>
      <c r="K478" s="27">
        <f>SUM(K458:K477)</f>
        <v>0</v>
      </c>
    </row>
    <row r="479" spans="1:11">
      <c r="A479" s="10" t="s">
        <v>91</v>
      </c>
      <c r="B479" s="54">
        <v>3500</v>
      </c>
      <c r="C479" s="54" t="s">
        <v>390</v>
      </c>
      <c r="D479" s="54" t="s">
        <v>93</v>
      </c>
      <c r="E479" s="54" t="s">
        <v>94</v>
      </c>
      <c r="F479" s="54" t="s">
        <v>95</v>
      </c>
      <c r="G479" s="54" t="s">
        <v>96</v>
      </c>
      <c r="H479" s="55" t="s">
        <v>97</v>
      </c>
      <c r="I479" s="54" t="s">
        <v>86</v>
      </c>
      <c r="J479" s="55" t="s">
        <v>98</v>
      </c>
      <c r="K479" s="54" t="s">
        <v>99</v>
      </c>
    </row>
    <row r="480" spans="1:11">
      <c r="A480" s="2">
        <v>3400</v>
      </c>
      <c r="B480" s="18" t="s">
        <v>100</v>
      </c>
      <c r="C480" s="21"/>
      <c r="D480" s="21"/>
      <c r="E480" s="20"/>
      <c r="F480" s="20"/>
      <c r="G480" s="20"/>
      <c r="H480" s="22"/>
      <c r="I480" s="23"/>
      <c r="J480" s="22"/>
      <c r="K480" s="20"/>
    </row>
    <row r="481" spans="1:11">
      <c r="A481" s="2">
        <v>3400</v>
      </c>
      <c r="B481" s="20">
        <v>3501</v>
      </c>
      <c r="C481" s="21" t="s">
        <v>132</v>
      </c>
      <c r="D481" s="21" t="s">
        <v>133</v>
      </c>
      <c r="E481" s="20">
        <v>1</v>
      </c>
      <c r="F481" s="20" t="s">
        <v>103</v>
      </c>
      <c r="G481" s="20">
        <v>1</v>
      </c>
      <c r="H481" s="22">
        <v>0</v>
      </c>
      <c r="I481" s="23">
        <f>E481*G481*H481</f>
        <v>0</v>
      </c>
      <c r="J481" s="22">
        <f>I481*0.18</f>
        <v>0</v>
      </c>
      <c r="K481" s="23">
        <f t="shared" ref="K481:K489" si="84">I481+J481</f>
        <v>0</v>
      </c>
    </row>
    <row r="482" spans="1:11">
      <c r="A482" s="2">
        <v>3400</v>
      </c>
      <c r="B482" s="20">
        <v>3501</v>
      </c>
      <c r="C482" s="21" t="s">
        <v>132</v>
      </c>
      <c r="D482" s="21" t="s">
        <v>133</v>
      </c>
      <c r="E482" s="20">
        <v>1</v>
      </c>
      <c r="F482" s="20" t="s">
        <v>103</v>
      </c>
      <c r="G482" s="20">
        <v>1</v>
      </c>
      <c r="H482" s="22">
        <v>0</v>
      </c>
      <c r="I482" s="23">
        <f t="shared" ref="I482:I489" si="85">E482*G482*H482</f>
        <v>0</v>
      </c>
      <c r="J482" s="22">
        <f t="shared" ref="J482:J486" si="86">I482*0.18</f>
        <v>0</v>
      </c>
      <c r="K482" s="23">
        <f t="shared" si="84"/>
        <v>0</v>
      </c>
    </row>
    <row r="483" spans="1:11">
      <c r="A483" s="2">
        <v>3400</v>
      </c>
      <c r="B483" s="20">
        <v>3501</v>
      </c>
      <c r="C483" s="21" t="s">
        <v>132</v>
      </c>
      <c r="D483" s="21" t="s">
        <v>133</v>
      </c>
      <c r="E483" s="20">
        <v>1</v>
      </c>
      <c r="F483" s="20" t="s">
        <v>103</v>
      </c>
      <c r="G483" s="20">
        <v>1</v>
      </c>
      <c r="H483" s="22">
        <v>0</v>
      </c>
      <c r="I483" s="23">
        <f t="shared" si="85"/>
        <v>0</v>
      </c>
      <c r="J483" s="22">
        <f t="shared" si="86"/>
        <v>0</v>
      </c>
      <c r="K483" s="23">
        <f t="shared" si="84"/>
        <v>0</v>
      </c>
    </row>
    <row r="484" spans="1:11">
      <c r="A484" s="2">
        <v>3400</v>
      </c>
      <c r="B484" s="20">
        <v>3502</v>
      </c>
      <c r="C484" s="21" t="s">
        <v>134</v>
      </c>
      <c r="D484" s="21" t="s">
        <v>136</v>
      </c>
      <c r="E484" s="20">
        <v>1</v>
      </c>
      <c r="F484" s="20" t="s">
        <v>157</v>
      </c>
      <c r="G484" s="20">
        <v>1</v>
      </c>
      <c r="H484" s="22">
        <v>0</v>
      </c>
      <c r="I484" s="23">
        <f t="shared" si="85"/>
        <v>0</v>
      </c>
      <c r="J484" s="22">
        <f t="shared" si="86"/>
        <v>0</v>
      </c>
      <c r="K484" s="23">
        <f t="shared" si="84"/>
        <v>0</v>
      </c>
    </row>
    <row r="485" spans="1:11">
      <c r="A485" s="2">
        <v>3400</v>
      </c>
      <c r="B485" s="20">
        <v>3502</v>
      </c>
      <c r="C485" s="21" t="s">
        <v>134</v>
      </c>
      <c r="D485" s="21" t="s">
        <v>137</v>
      </c>
      <c r="E485" s="20">
        <v>1</v>
      </c>
      <c r="F485" s="20" t="s">
        <v>157</v>
      </c>
      <c r="G485" s="20">
        <v>1</v>
      </c>
      <c r="H485" s="22">
        <v>0</v>
      </c>
      <c r="I485" s="23">
        <f t="shared" si="85"/>
        <v>0</v>
      </c>
      <c r="J485" s="22">
        <f t="shared" si="86"/>
        <v>0</v>
      </c>
      <c r="K485" s="23">
        <f t="shared" si="84"/>
        <v>0</v>
      </c>
    </row>
    <row r="486" spans="1:11">
      <c r="A486" s="2">
        <v>3400</v>
      </c>
      <c r="B486" s="20">
        <v>3502</v>
      </c>
      <c r="C486" s="21" t="s">
        <v>134</v>
      </c>
      <c r="D486" s="21" t="s">
        <v>141</v>
      </c>
      <c r="E486" s="20">
        <v>1</v>
      </c>
      <c r="F486" s="20" t="s">
        <v>157</v>
      </c>
      <c r="G486" s="20">
        <v>1</v>
      </c>
      <c r="H486" s="22">
        <v>0</v>
      </c>
      <c r="I486" s="23">
        <f t="shared" si="85"/>
        <v>0</v>
      </c>
      <c r="J486" s="22">
        <f t="shared" si="86"/>
        <v>0</v>
      </c>
      <c r="K486" s="23">
        <f>I486+J486</f>
        <v>0</v>
      </c>
    </row>
    <row r="487" spans="1:11">
      <c r="A487" s="2">
        <v>3400</v>
      </c>
      <c r="B487" s="20">
        <v>3503</v>
      </c>
      <c r="C487" s="21" t="s">
        <v>138</v>
      </c>
      <c r="D487" s="21" t="s">
        <v>135</v>
      </c>
      <c r="E487" s="20">
        <v>0</v>
      </c>
      <c r="F487" s="20" t="s">
        <v>157</v>
      </c>
      <c r="G487" s="20">
        <v>0</v>
      </c>
      <c r="H487" s="22">
        <v>0</v>
      </c>
      <c r="I487" s="23">
        <f t="shared" si="85"/>
        <v>0</v>
      </c>
      <c r="J487" s="22"/>
      <c r="K487" s="23">
        <f t="shared" si="84"/>
        <v>0</v>
      </c>
    </row>
    <row r="488" spans="1:11">
      <c r="A488" s="2">
        <v>3400</v>
      </c>
      <c r="B488" s="20">
        <v>3503</v>
      </c>
      <c r="C488" s="21" t="s">
        <v>138</v>
      </c>
      <c r="D488" s="21" t="s">
        <v>136</v>
      </c>
      <c r="E488" s="20">
        <v>1</v>
      </c>
      <c r="F488" s="20" t="s">
        <v>157</v>
      </c>
      <c r="G488" s="20">
        <v>1</v>
      </c>
      <c r="H488" s="22">
        <v>0</v>
      </c>
      <c r="I488" s="23">
        <f t="shared" si="85"/>
        <v>0</v>
      </c>
      <c r="J488" s="22"/>
      <c r="K488" s="23">
        <f t="shared" si="84"/>
        <v>0</v>
      </c>
    </row>
    <row r="489" spans="1:11">
      <c r="A489" s="2">
        <v>3400</v>
      </c>
      <c r="B489" s="20">
        <v>3503</v>
      </c>
      <c r="C489" s="21" t="s">
        <v>138</v>
      </c>
      <c r="D489" s="21" t="s">
        <v>137</v>
      </c>
      <c r="E489" s="20">
        <v>1</v>
      </c>
      <c r="F489" s="20" t="s">
        <v>157</v>
      </c>
      <c r="G489" s="20">
        <v>1</v>
      </c>
      <c r="H489" s="22">
        <v>0</v>
      </c>
      <c r="I489" s="23">
        <f t="shared" si="85"/>
        <v>0</v>
      </c>
      <c r="J489" s="22"/>
      <c r="K489" s="23">
        <f t="shared" si="84"/>
        <v>0</v>
      </c>
    </row>
    <row r="490" spans="1:11">
      <c r="A490" s="2">
        <v>3400</v>
      </c>
      <c r="B490" s="18" t="s">
        <v>116</v>
      </c>
      <c r="C490" s="21"/>
      <c r="D490" s="21"/>
      <c r="E490" s="20"/>
      <c r="F490" s="20"/>
      <c r="G490" s="20"/>
      <c r="H490" s="22"/>
      <c r="I490" s="27">
        <f>SUM(I481:I489)</f>
        <v>0</v>
      </c>
      <c r="J490" s="27">
        <f>SUM(J481:J489)</f>
        <v>0</v>
      </c>
      <c r="K490" s="27">
        <f>SUM(K481:K489)</f>
        <v>0</v>
      </c>
    </row>
    <row r="491" spans="1:11">
      <c r="A491" s="10" t="s">
        <v>91</v>
      </c>
      <c r="B491" s="54">
        <v>3600</v>
      </c>
      <c r="C491" s="54" t="s">
        <v>391</v>
      </c>
      <c r="D491" s="54" t="s">
        <v>93</v>
      </c>
      <c r="E491" s="54" t="s">
        <v>94</v>
      </c>
      <c r="F491" s="54" t="s">
        <v>95</v>
      </c>
      <c r="G491" s="54" t="s">
        <v>96</v>
      </c>
      <c r="H491" s="55" t="s">
        <v>97</v>
      </c>
      <c r="I491" s="54" t="s">
        <v>86</v>
      </c>
      <c r="J491" s="55" t="s">
        <v>98</v>
      </c>
      <c r="K491" s="54" t="s">
        <v>99</v>
      </c>
    </row>
    <row r="492" spans="1:11">
      <c r="A492" s="2">
        <v>3500</v>
      </c>
      <c r="B492" s="18" t="s">
        <v>100</v>
      </c>
      <c r="C492" s="21"/>
      <c r="D492" s="21"/>
      <c r="E492" s="20"/>
      <c r="F492" s="20"/>
      <c r="G492" s="20"/>
      <c r="H492" s="22"/>
      <c r="I492" s="23"/>
      <c r="J492" s="22"/>
      <c r="K492" s="20"/>
    </row>
    <row r="493" spans="1:11">
      <c r="A493" s="2">
        <v>3500</v>
      </c>
      <c r="B493" s="20">
        <v>3601</v>
      </c>
      <c r="C493" s="21" t="s">
        <v>391</v>
      </c>
      <c r="D493" s="21" t="s">
        <v>392</v>
      </c>
      <c r="E493" s="20">
        <v>1</v>
      </c>
      <c r="F493" s="20" t="s">
        <v>128</v>
      </c>
      <c r="G493" s="20">
        <v>1</v>
      </c>
      <c r="H493" s="22">
        <v>0</v>
      </c>
      <c r="I493" s="23">
        <f>E493*G493*H493</f>
        <v>0</v>
      </c>
      <c r="J493" s="22">
        <f>I493*0.18</f>
        <v>0</v>
      </c>
      <c r="K493" s="23">
        <f>I493+J493</f>
        <v>0</v>
      </c>
    </row>
    <row r="494" spans="1:11">
      <c r="A494" s="2">
        <v>3500</v>
      </c>
      <c r="B494" s="18" t="s">
        <v>116</v>
      </c>
      <c r="C494" s="21"/>
      <c r="D494" s="21"/>
      <c r="E494" s="20"/>
      <c r="F494" s="20"/>
      <c r="G494" s="20"/>
      <c r="H494" s="22"/>
      <c r="I494" s="27">
        <f>I493</f>
        <v>0</v>
      </c>
      <c r="J494" s="26">
        <f>J493</f>
        <v>0</v>
      </c>
      <c r="K494" s="27">
        <f>K493</f>
        <v>0</v>
      </c>
    </row>
    <row r="495" spans="1:11">
      <c r="A495" s="10" t="s">
        <v>91</v>
      </c>
      <c r="B495" s="54">
        <v>3700</v>
      </c>
      <c r="C495" s="54" t="s">
        <v>393</v>
      </c>
      <c r="D495" s="54" t="s">
        <v>93</v>
      </c>
      <c r="E495" s="54" t="s">
        <v>94</v>
      </c>
      <c r="F495" s="54" t="s">
        <v>95</v>
      </c>
      <c r="G495" s="54" t="s">
        <v>96</v>
      </c>
      <c r="H495" s="55" t="s">
        <v>97</v>
      </c>
      <c r="I495" s="54" t="s">
        <v>86</v>
      </c>
      <c r="J495" s="55" t="s">
        <v>98</v>
      </c>
      <c r="K495" s="54" t="s">
        <v>99</v>
      </c>
    </row>
    <row r="496" spans="1:11">
      <c r="A496" s="2">
        <v>3600</v>
      </c>
      <c r="B496" s="18" t="s">
        <v>100</v>
      </c>
      <c r="C496" s="21"/>
      <c r="D496" s="21"/>
      <c r="E496" s="20"/>
      <c r="F496" s="20"/>
      <c r="G496" s="20"/>
      <c r="H496" s="22"/>
      <c r="I496" s="23"/>
      <c r="J496" s="22"/>
      <c r="K496" s="20"/>
    </row>
    <row r="497" spans="1:12" s="2" customFormat="1">
      <c r="A497" s="2">
        <v>3600</v>
      </c>
      <c r="B497" s="20">
        <v>3701</v>
      </c>
      <c r="C497" s="21" t="s">
        <v>394</v>
      </c>
      <c r="D497" s="21" t="s">
        <v>394</v>
      </c>
      <c r="E497" s="20">
        <v>1</v>
      </c>
      <c r="F497" s="20" t="s">
        <v>150</v>
      </c>
      <c r="G497" s="20">
        <v>1</v>
      </c>
      <c r="H497" s="22">
        <v>0</v>
      </c>
      <c r="I497" s="23">
        <f>E497*G497*H497</f>
        <v>0</v>
      </c>
      <c r="J497" s="22">
        <f>I497*0.18</f>
        <v>0</v>
      </c>
      <c r="K497" s="23">
        <f t="shared" ref="K497:K508" si="87">I497+J497</f>
        <v>0</v>
      </c>
      <c r="L497"/>
    </row>
    <row r="498" spans="1:12" s="2" customFormat="1">
      <c r="A498" s="2">
        <v>3600</v>
      </c>
      <c r="B498" s="20">
        <v>3701</v>
      </c>
      <c r="C498" s="21" t="s">
        <v>394</v>
      </c>
      <c r="D498" s="21" t="s">
        <v>395</v>
      </c>
      <c r="E498" s="20">
        <v>1</v>
      </c>
      <c r="F498" s="20" t="s">
        <v>150</v>
      </c>
      <c r="G498" s="20">
        <v>1</v>
      </c>
      <c r="H498" s="22">
        <v>0</v>
      </c>
      <c r="I498" s="23">
        <f t="shared" ref="I498:I508" si="88">E498*G498*H498</f>
        <v>0</v>
      </c>
      <c r="J498" s="22"/>
      <c r="K498" s="23">
        <f t="shared" si="87"/>
        <v>0</v>
      </c>
      <c r="L498"/>
    </row>
    <row r="499" spans="1:12" s="2" customFormat="1">
      <c r="A499" s="2">
        <v>3600</v>
      </c>
      <c r="B499" s="20">
        <v>3701</v>
      </c>
      <c r="C499" s="21" t="s">
        <v>394</v>
      </c>
      <c r="D499" s="21" t="s">
        <v>353</v>
      </c>
      <c r="E499" s="20">
        <v>1</v>
      </c>
      <c r="F499" s="20" t="s">
        <v>150</v>
      </c>
      <c r="G499" s="20">
        <v>1</v>
      </c>
      <c r="H499" s="22">
        <v>0</v>
      </c>
      <c r="I499" s="23">
        <f t="shared" si="88"/>
        <v>0</v>
      </c>
      <c r="J499" s="22">
        <f t="shared" ref="J499:J508" si="89">I499*0.18</f>
        <v>0</v>
      </c>
      <c r="K499" s="23">
        <f t="shared" si="87"/>
        <v>0</v>
      </c>
      <c r="L499"/>
    </row>
    <row r="500" spans="1:12" s="2" customFormat="1">
      <c r="A500" s="2">
        <v>3600</v>
      </c>
      <c r="B500" s="20">
        <v>3701</v>
      </c>
      <c r="C500" s="21" t="s">
        <v>394</v>
      </c>
      <c r="D500" s="21" t="s">
        <v>396</v>
      </c>
      <c r="E500" s="20">
        <v>1</v>
      </c>
      <c r="F500" s="20" t="s">
        <v>150</v>
      </c>
      <c r="G500" s="20">
        <v>1</v>
      </c>
      <c r="H500" s="22">
        <v>0</v>
      </c>
      <c r="I500" s="23">
        <f t="shared" si="88"/>
        <v>0</v>
      </c>
      <c r="J500" s="22">
        <f t="shared" si="89"/>
        <v>0</v>
      </c>
      <c r="K500" s="23">
        <f t="shared" si="87"/>
        <v>0</v>
      </c>
      <c r="L500"/>
    </row>
    <row r="501" spans="1:12" s="2" customFormat="1">
      <c r="A501" s="2">
        <v>3600</v>
      </c>
      <c r="B501" s="20">
        <v>3701</v>
      </c>
      <c r="C501" s="21" t="s">
        <v>394</v>
      </c>
      <c r="D501" s="21" t="s">
        <v>397</v>
      </c>
      <c r="E501" s="20">
        <v>1</v>
      </c>
      <c r="F501" s="20" t="s">
        <v>150</v>
      </c>
      <c r="G501" s="20">
        <v>1</v>
      </c>
      <c r="H501" s="22">
        <v>0</v>
      </c>
      <c r="I501" s="23">
        <f t="shared" si="88"/>
        <v>0</v>
      </c>
      <c r="J501" s="22">
        <f t="shared" si="89"/>
        <v>0</v>
      </c>
      <c r="K501" s="23">
        <f t="shared" si="87"/>
        <v>0</v>
      </c>
      <c r="L501"/>
    </row>
    <row r="502" spans="1:12" s="2" customFormat="1">
      <c r="A502" s="2">
        <v>3600</v>
      </c>
      <c r="B502" s="20">
        <v>3702</v>
      </c>
      <c r="C502" s="21" t="s">
        <v>398</v>
      </c>
      <c r="D502" s="21" t="s">
        <v>399</v>
      </c>
      <c r="E502" s="20">
        <v>1</v>
      </c>
      <c r="F502" s="20" t="s">
        <v>150</v>
      </c>
      <c r="G502" s="20">
        <v>1</v>
      </c>
      <c r="H502" s="22">
        <v>0</v>
      </c>
      <c r="I502" s="23">
        <f t="shared" si="88"/>
        <v>0</v>
      </c>
      <c r="J502" s="22">
        <f t="shared" si="89"/>
        <v>0</v>
      </c>
      <c r="K502" s="23">
        <f t="shared" si="87"/>
        <v>0</v>
      </c>
      <c r="L502"/>
    </row>
    <row r="503" spans="1:12" s="2" customFormat="1">
      <c r="A503" s="2">
        <v>3600</v>
      </c>
      <c r="B503" s="20">
        <v>3702</v>
      </c>
      <c r="C503" s="21" t="s">
        <v>398</v>
      </c>
      <c r="D503" s="21" t="s">
        <v>400</v>
      </c>
      <c r="E503" s="20">
        <v>1</v>
      </c>
      <c r="F503" s="20" t="s">
        <v>150</v>
      </c>
      <c r="G503" s="20">
        <v>1</v>
      </c>
      <c r="H503" s="22">
        <v>0</v>
      </c>
      <c r="I503" s="23">
        <f t="shared" si="88"/>
        <v>0</v>
      </c>
      <c r="J503" s="22">
        <f t="shared" si="89"/>
        <v>0</v>
      </c>
      <c r="K503" s="23">
        <f t="shared" si="87"/>
        <v>0</v>
      </c>
      <c r="L503"/>
    </row>
    <row r="504" spans="1:12" s="2" customFormat="1">
      <c r="A504" s="2">
        <v>3600</v>
      </c>
      <c r="B504" s="20">
        <v>3702</v>
      </c>
      <c r="C504" s="21" t="s">
        <v>398</v>
      </c>
      <c r="D504" s="21" t="s">
        <v>401</v>
      </c>
      <c r="E504" s="20">
        <v>1</v>
      </c>
      <c r="F504" s="20" t="s">
        <v>150</v>
      </c>
      <c r="G504" s="20">
        <v>1</v>
      </c>
      <c r="H504" s="22">
        <v>0</v>
      </c>
      <c r="I504" s="23">
        <f t="shared" si="88"/>
        <v>0</v>
      </c>
      <c r="J504" s="22">
        <f t="shared" si="89"/>
        <v>0</v>
      </c>
      <c r="K504" s="23">
        <f t="shared" si="87"/>
        <v>0</v>
      </c>
      <c r="L504"/>
    </row>
    <row r="505" spans="1:12" s="2" customFormat="1">
      <c r="A505" s="2">
        <v>3600</v>
      </c>
      <c r="B505" s="20">
        <v>3703</v>
      </c>
      <c r="C505" s="21" t="s">
        <v>402</v>
      </c>
      <c r="D505" s="21" t="s">
        <v>402</v>
      </c>
      <c r="E505" s="20">
        <v>1</v>
      </c>
      <c r="F505" s="20" t="s">
        <v>150</v>
      </c>
      <c r="G505" s="20">
        <v>1</v>
      </c>
      <c r="H505" s="22">
        <v>0</v>
      </c>
      <c r="I505" s="23">
        <f t="shared" si="88"/>
        <v>0</v>
      </c>
      <c r="J505" s="22">
        <f t="shared" si="89"/>
        <v>0</v>
      </c>
      <c r="K505" s="23">
        <f t="shared" si="87"/>
        <v>0</v>
      </c>
      <c r="L505"/>
    </row>
    <row r="506" spans="1:12" s="2" customFormat="1">
      <c r="A506" s="2">
        <v>3600</v>
      </c>
      <c r="B506" s="20">
        <v>3704</v>
      </c>
      <c r="C506" s="21" t="s">
        <v>403</v>
      </c>
      <c r="D506" s="21" t="s">
        <v>404</v>
      </c>
      <c r="E506" s="20">
        <v>1</v>
      </c>
      <c r="F506" s="20" t="s">
        <v>150</v>
      </c>
      <c r="G506" s="20">
        <v>1</v>
      </c>
      <c r="H506" s="22">
        <v>0</v>
      </c>
      <c r="I506" s="23">
        <f t="shared" si="88"/>
        <v>0</v>
      </c>
      <c r="J506" s="22">
        <f t="shared" si="89"/>
        <v>0</v>
      </c>
      <c r="K506" s="23">
        <f t="shared" si="87"/>
        <v>0</v>
      </c>
      <c r="L506"/>
    </row>
    <row r="507" spans="1:12" s="2" customFormat="1">
      <c r="A507" s="2">
        <v>3600</v>
      </c>
      <c r="B507" s="20">
        <v>3704</v>
      </c>
      <c r="C507" s="21" t="s">
        <v>403</v>
      </c>
      <c r="D507" s="21" t="s">
        <v>405</v>
      </c>
      <c r="E507" s="20">
        <v>1</v>
      </c>
      <c r="F507" s="20" t="s">
        <v>150</v>
      </c>
      <c r="G507" s="20">
        <v>1</v>
      </c>
      <c r="H507" s="22">
        <v>0</v>
      </c>
      <c r="I507" s="23">
        <f t="shared" si="88"/>
        <v>0</v>
      </c>
      <c r="J507" s="22">
        <f t="shared" si="89"/>
        <v>0</v>
      </c>
      <c r="K507" s="23">
        <f t="shared" si="87"/>
        <v>0</v>
      </c>
      <c r="L507"/>
    </row>
    <row r="508" spans="1:12" s="2" customFormat="1">
      <c r="A508" s="2">
        <v>3600</v>
      </c>
      <c r="B508" s="20">
        <v>3705</v>
      </c>
      <c r="C508" s="21" t="s">
        <v>406</v>
      </c>
      <c r="D508" s="21" t="s">
        <v>407</v>
      </c>
      <c r="E508" s="20">
        <v>1</v>
      </c>
      <c r="F508" s="20" t="s">
        <v>150</v>
      </c>
      <c r="G508" s="20">
        <v>1</v>
      </c>
      <c r="H508" s="22">
        <v>0</v>
      </c>
      <c r="I508" s="23">
        <f t="shared" si="88"/>
        <v>0</v>
      </c>
      <c r="J508" s="22">
        <f t="shared" si="89"/>
        <v>0</v>
      </c>
      <c r="K508" s="23">
        <f t="shared" si="87"/>
        <v>0</v>
      </c>
      <c r="L508"/>
    </row>
    <row r="509" spans="1:12">
      <c r="A509" s="2">
        <v>3600</v>
      </c>
      <c r="B509" s="18" t="s">
        <v>116</v>
      </c>
      <c r="C509" s="21"/>
      <c r="D509" s="21"/>
      <c r="E509" s="20"/>
      <c r="F509" s="20"/>
      <c r="G509" s="20"/>
      <c r="H509" s="22"/>
      <c r="I509" s="27">
        <f>SUM(I497:I508)</f>
        <v>0</v>
      </c>
      <c r="J509" s="27">
        <f>SUM(J497:J508)</f>
        <v>0</v>
      </c>
      <c r="K509" s="27">
        <f>SUM(K497:K508)</f>
        <v>0</v>
      </c>
    </row>
    <row r="510" spans="1:12">
      <c r="A510" s="10" t="s">
        <v>91</v>
      </c>
      <c r="B510" s="54">
        <v>3800</v>
      </c>
      <c r="C510" s="54" t="s">
        <v>408</v>
      </c>
      <c r="D510" s="54" t="s">
        <v>93</v>
      </c>
      <c r="E510" s="54" t="s">
        <v>94</v>
      </c>
      <c r="F510" s="54" t="s">
        <v>95</v>
      </c>
      <c r="G510" s="54" t="s">
        <v>96</v>
      </c>
      <c r="H510" s="55" t="s">
        <v>97</v>
      </c>
      <c r="I510" s="54" t="s">
        <v>86</v>
      </c>
      <c r="J510" s="55" t="s">
        <v>98</v>
      </c>
      <c r="K510" s="54" t="s">
        <v>99</v>
      </c>
    </row>
    <row r="511" spans="1:12">
      <c r="A511" s="2">
        <v>3700</v>
      </c>
      <c r="B511" s="18" t="s">
        <v>100</v>
      </c>
      <c r="C511" s="21"/>
      <c r="D511" s="21"/>
      <c r="E511" s="20"/>
      <c r="F511" s="20"/>
      <c r="G511" s="20"/>
      <c r="H511" s="22"/>
      <c r="I511" s="23"/>
      <c r="J511" s="22"/>
      <c r="K511" s="20"/>
    </row>
    <row r="512" spans="1:12">
      <c r="A512" s="2">
        <v>3700</v>
      </c>
      <c r="B512" s="20">
        <v>3801</v>
      </c>
      <c r="C512" s="21" t="s">
        <v>132</v>
      </c>
      <c r="D512" s="21" t="s">
        <v>133</v>
      </c>
      <c r="E512" s="20">
        <v>1</v>
      </c>
      <c r="F512" s="20" t="s">
        <v>103</v>
      </c>
      <c r="G512" s="20">
        <v>1</v>
      </c>
      <c r="H512" s="22">
        <v>0</v>
      </c>
      <c r="I512" s="23">
        <f>E512*G512*H512</f>
        <v>0</v>
      </c>
      <c r="J512" s="22">
        <f>I512*0.18</f>
        <v>0</v>
      </c>
      <c r="K512" s="23">
        <f t="shared" ref="K512:K518" si="90">I512+J512</f>
        <v>0</v>
      </c>
    </row>
    <row r="513" spans="1:12">
      <c r="A513" s="2">
        <v>3700</v>
      </c>
      <c r="B513" s="20">
        <v>3801</v>
      </c>
      <c r="C513" s="21" t="s">
        <v>132</v>
      </c>
      <c r="D513" s="21" t="s">
        <v>133</v>
      </c>
      <c r="E513" s="20">
        <v>1</v>
      </c>
      <c r="F513" s="20" t="s">
        <v>103</v>
      </c>
      <c r="G513" s="20">
        <v>1</v>
      </c>
      <c r="H513" s="22">
        <v>0</v>
      </c>
      <c r="I513" s="23">
        <f t="shared" ref="I513:I518" si="91">E513*G513*H513</f>
        <v>0</v>
      </c>
      <c r="J513" s="22">
        <f t="shared" ref="J513:J518" si="92">I513*0.18</f>
        <v>0</v>
      </c>
      <c r="K513" s="23">
        <f t="shared" si="90"/>
        <v>0</v>
      </c>
    </row>
    <row r="514" spans="1:12">
      <c r="A514" s="2">
        <v>3700</v>
      </c>
      <c r="B514" s="20">
        <v>3801</v>
      </c>
      <c r="C514" s="21" t="s">
        <v>132</v>
      </c>
      <c r="D514" s="21" t="s">
        <v>133</v>
      </c>
      <c r="E514" s="20">
        <v>1</v>
      </c>
      <c r="F514" s="20" t="s">
        <v>103</v>
      </c>
      <c r="G514" s="20">
        <v>1</v>
      </c>
      <c r="H514" s="22">
        <v>0</v>
      </c>
      <c r="I514" s="23">
        <f t="shared" si="91"/>
        <v>0</v>
      </c>
      <c r="J514" s="22">
        <f t="shared" si="92"/>
        <v>0</v>
      </c>
      <c r="K514" s="23">
        <f t="shared" si="90"/>
        <v>0</v>
      </c>
    </row>
    <row r="515" spans="1:12">
      <c r="A515" s="2">
        <v>3700</v>
      </c>
      <c r="B515" s="20">
        <v>3802</v>
      </c>
      <c r="C515" s="21" t="s">
        <v>134</v>
      </c>
      <c r="D515" s="21" t="s">
        <v>136</v>
      </c>
      <c r="E515" s="20">
        <v>1</v>
      </c>
      <c r="F515" s="20" t="s">
        <v>157</v>
      </c>
      <c r="G515" s="20">
        <v>1</v>
      </c>
      <c r="H515" s="22">
        <v>0</v>
      </c>
      <c r="I515" s="23">
        <f t="shared" si="91"/>
        <v>0</v>
      </c>
      <c r="J515" s="22">
        <f t="shared" si="92"/>
        <v>0</v>
      </c>
      <c r="K515" s="23">
        <f t="shared" si="90"/>
        <v>0</v>
      </c>
    </row>
    <row r="516" spans="1:12">
      <c r="A516" s="2">
        <v>3700</v>
      </c>
      <c r="B516" s="20">
        <v>3802</v>
      </c>
      <c r="C516" s="21" t="s">
        <v>134</v>
      </c>
      <c r="D516" s="21" t="s">
        <v>137</v>
      </c>
      <c r="E516" s="20">
        <v>1</v>
      </c>
      <c r="F516" s="20" t="s">
        <v>157</v>
      </c>
      <c r="G516" s="20">
        <v>1</v>
      </c>
      <c r="H516" s="22">
        <v>0</v>
      </c>
      <c r="I516" s="23">
        <f t="shared" si="91"/>
        <v>0</v>
      </c>
      <c r="J516" s="22">
        <f t="shared" si="92"/>
        <v>0</v>
      </c>
      <c r="K516" s="23">
        <f t="shared" si="90"/>
        <v>0</v>
      </c>
    </row>
    <row r="517" spans="1:12">
      <c r="A517" s="2">
        <v>3700</v>
      </c>
      <c r="B517" s="20">
        <v>3803</v>
      </c>
      <c r="C517" s="21" t="s">
        <v>138</v>
      </c>
      <c r="D517" s="21" t="s">
        <v>135</v>
      </c>
      <c r="E517" s="20">
        <v>1</v>
      </c>
      <c r="F517" s="20" t="s">
        <v>157</v>
      </c>
      <c r="G517" s="20">
        <v>1</v>
      </c>
      <c r="H517" s="22">
        <v>0</v>
      </c>
      <c r="I517" s="23">
        <f t="shared" si="91"/>
        <v>0</v>
      </c>
      <c r="J517" s="22"/>
      <c r="K517" s="23">
        <f t="shared" si="90"/>
        <v>0</v>
      </c>
    </row>
    <row r="518" spans="1:12">
      <c r="A518" s="2">
        <v>3700</v>
      </c>
      <c r="B518" s="20">
        <v>3804</v>
      </c>
      <c r="C518" s="21" t="s">
        <v>409</v>
      </c>
      <c r="D518" s="21" t="s">
        <v>410</v>
      </c>
      <c r="E518" s="20">
        <v>1</v>
      </c>
      <c r="F518" s="20" t="s">
        <v>157</v>
      </c>
      <c r="G518" s="20">
        <v>1</v>
      </c>
      <c r="H518" s="22">
        <v>0</v>
      </c>
      <c r="I518" s="23">
        <f t="shared" si="91"/>
        <v>0</v>
      </c>
      <c r="J518" s="22">
        <f t="shared" si="92"/>
        <v>0</v>
      </c>
      <c r="K518" s="23">
        <f t="shared" si="90"/>
        <v>0</v>
      </c>
    </row>
    <row r="519" spans="1:12">
      <c r="A519" s="2">
        <v>3700</v>
      </c>
      <c r="B519" s="18" t="s">
        <v>116</v>
      </c>
      <c r="C519" s="21"/>
      <c r="D519" s="21"/>
      <c r="E519" s="20"/>
      <c r="F519" s="20"/>
      <c r="G519" s="20"/>
      <c r="H519" s="22"/>
      <c r="I519" s="27">
        <f>SUM(I512:I518)</f>
        <v>0</v>
      </c>
      <c r="J519" s="27">
        <f>SUM(J512:J518)</f>
        <v>0</v>
      </c>
      <c r="K519" s="27">
        <f>SUM(K512:K518)</f>
        <v>0</v>
      </c>
    </row>
    <row r="520" spans="1:12">
      <c r="A520" s="10" t="s">
        <v>91</v>
      </c>
      <c r="B520" s="54">
        <v>3900</v>
      </c>
      <c r="C520" s="54" t="s">
        <v>411</v>
      </c>
      <c r="D520" s="54" t="s">
        <v>93</v>
      </c>
      <c r="E520" s="54" t="s">
        <v>94</v>
      </c>
      <c r="F520" s="54" t="s">
        <v>95</v>
      </c>
      <c r="G520" s="54" t="s">
        <v>96</v>
      </c>
      <c r="H520" s="55" t="s">
        <v>97</v>
      </c>
      <c r="I520" s="54" t="s">
        <v>86</v>
      </c>
      <c r="J520" s="55" t="s">
        <v>98</v>
      </c>
      <c r="K520" s="54" t="s">
        <v>99</v>
      </c>
    </row>
    <row r="521" spans="1:12">
      <c r="A521" s="2">
        <v>3800</v>
      </c>
      <c r="B521" s="18" t="s">
        <v>100</v>
      </c>
      <c r="C521" s="21"/>
      <c r="D521" s="21"/>
      <c r="E521" s="20"/>
      <c r="F521" s="20"/>
      <c r="G521" s="20"/>
      <c r="H521" s="22"/>
      <c r="I521" s="23"/>
      <c r="J521" s="22"/>
      <c r="K521" s="20"/>
    </row>
    <row r="522" spans="1:12">
      <c r="A522" s="2">
        <v>3800</v>
      </c>
      <c r="B522" s="20">
        <v>3901</v>
      </c>
      <c r="C522" s="21" t="s">
        <v>412</v>
      </c>
      <c r="D522" s="21" t="s">
        <v>412</v>
      </c>
      <c r="E522" s="20">
        <v>1</v>
      </c>
      <c r="F522" s="20" t="s">
        <v>157</v>
      </c>
      <c r="G522" s="20">
        <v>1</v>
      </c>
      <c r="H522" s="22">
        <v>0</v>
      </c>
      <c r="I522" s="23">
        <f>E522*G522*H522</f>
        <v>0</v>
      </c>
      <c r="J522" s="22">
        <f>I522*0.18</f>
        <v>0</v>
      </c>
      <c r="K522" s="23">
        <f t="shared" ref="K522:K535" si="93">I522+J522</f>
        <v>0</v>
      </c>
    </row>
    <row r="523" spans="1:12" s="2" customFormat="1">
      <c r="A523" s="2">
        <v>3800</v>
      </c>
      <c r="B523" s="20">
        <v>3902</v>
      </c>
      <c r="C523" s="21" t="s">
        <v>413</v>
      </c>
      <c r="D523" s="21" t="s">
        <v>413</v>
      </c>
      <c r="E523" s="20">
        <v>1</v>
      </c>
      <c r="F523" s="20" t="s">
        <v>157</v>
      </c>
      <c r="G523" s="20">
        <v>1</v>
      </c>
      <c r="H523" s="22">
        <v>0</v>
      </c>
      <c r="I523" s="23">
        <f t="shared" ref="I523:I535" si="94">E523*G523*H523</f>
        <v>0</v>
      </c>
      <c r="J523" s="22">
        <f t="shared" ref="J523:J535" si="95">I523*0.18</f>
        <v>0</v>
      </c>
      <c r="K523" s="23">
        <f t="shared" si="93"/>
        <v>0</v>
      </c>
      <c r="L523"/>
    </row>
    <row r="524" spans="1:12" s="2" customFormat="1">
      <c r="A524" s="2">
        <v>3800</v>
      </c>
      <c r="B524" s="20">
        <v>3903</v>
      </c>
      <c r="C524" s="21" t="s">
        <v>414</v>
      </c>
      <c r="D524" s="21" t="s">
        <v>415</v>
      </c>
      <c r="E524" s="20">
        <v>1</v>
      </c>
      <c r="F524" s="20" t="s">
        <v>157</v>
      </c>
      <c r="G524" s="20">
        <v>1</v>
      </c>
      <c r="H524" s="22">
        <v>0</v>
      </c>
      <c r="I524" s="23">
        <f t="shared" si="94"/>
        <v>0</v>
      </c>
      <c r="J524" s="22">
        <f t="shared" si="95"/>
        <v>0</v>
      </c>
      <c r="K524" s="23">
        <f t="shared" si="93"/>
        <v>0</v>
      </c>
      <c r="L524"/>
    </row>
    <row r="525" spans="1:12" s="2" customFormat="1" ht="30">
      <c r="A525" s="2">
        <v>3800</v>
      </c>
      <c r="B525" s="20">
        <v>3904</v>
      </c>
      <c r="C525" s="21" t="s">
        <v>416</v>
      </c>
      <c r="D525" s="21" t="s">
        <v>417</v>
      </c>
      <c r="E525" s="20">
        <v>1</v>
      </c>
      <c r="F525" s="20" t="s">
        <v>157</v>
      </c>
      <c r="G525" s="20">
        <v>1</v>
      </c>
      <c r="H525" s="22">
        <v>0</v>
      </c>
      <c r="I525" s="23">
        <f t="shared" si="94"/>
        <v>0</v>
      </c>
      <c r="J525" s="22">
        <f t="shared" si="95"/>
        <v>0</v>
      </c>
      <c r="K525" s="23">
        <f t="shared" si="93"/>
        <v>0</v>
      </c>
      <c r="L525"/>
    </row>
    <row r="526" spans="1:12" s="2" customFormat="1">
      <c r="A526" s="2">
        <v>3800</v>
      </c>
      <c r="B526" s="20">
        <v>3905</v>
      </c>
      <c r="C526" s="21" t="s">
        <v>418</v>
      </c>
      <c r="D526" s="21" t="s">
        <v>418</v>
      </c>
      <c r="E526" s="20">
        <v>1</v>
      </c>
      <c r="F526" s="20" t="s">
        <v>157</v>
      </c>
      <c r="G526" s="20">
        <v>1</v>
      </c>
      <c r="H526" s="22">
        <v>0</v>
      </c>
      <c r="I526" s="23">
        <f t="shared" si="94"/>
        <v>0</v>
      </c>
      <c r="J526" s="22">
        <f t="shared" si="95"/>
        <v>0</v>
      </c>
      <c r="K526" s="23">
        <f t="shared" si="93"/>
        <v>0</v>
      </c>
      <c r="L526"/>
    </row>
    <row r="527" spans="1:12" s="2" customFormat="1">
      <c r="A527" s="2">
        <v>3800</v>
      </c>
      <c r="B527" s="20">
        <v>3906</v>
      </c>
      <c r="C527" s="21" t="s">
        <v>419</v>
      </c>
      <c r="D527" s="21" t="s">
        <v>419</v>
      </c>
      <c r="E527" s="20">
        <v>1</v>
      </c>
      <c r="F527" s="20" t="s">
        <v>157</v>
      </c>
      <c r="G527" s="20">
        <v>1</v>
      </c>
      <c r="H527" s="22">
        <v>0</v>
      </c>
      <c r="I527" s="23">
        <f t="shared" si="94"/>
        <v>0</v>
      </c>
      <c r="J527" s="22">
        <f t="shared" si="95"/>
        <v>0</v>
      </c>
      <c r="K527" s="23">
        <f t="shared" si="93"/>
        <v>0</v>
      </c>
      <c r="L527"/>
    </row>
    <row r="528" spans="1:12" s="2" customFormat="1">
      <c r="A528" s="2">
        <v>3800</v>
      </c>
      <c r="B528" s="20">
        <v>3907</v>
      </c>
      <c r="C528" s="21" t="s">
        <v>420</v>
      </c>
      <c r="D528" s="21" t="s">
        <v>420</v>
      </c>
      <c r="E528" s="20">
        <v>1</v>
      </c>
      <c r="F528" s="20" t="s">
        <v>157</v>
      </c>
      <c r="G528" s="20">
        <v>1</v>
      </c>
      <c r="H528" s="22">
        <v>0</v>
      </c>
      <c r="I528" s="23">
        <f t="shared" si="94"/>
        <v>0</v>
      </c>
      <c r="J528" s="22">
        <f t="shared" si="95"/>
        <v>0</v>
      </c>
      <c r="K528" s="23">
        <f t="shared" si="93"/>
        <v>0</v>
      </c>
      <c r="L528"/>
    </row>
    <row r="529" spans="1:12" s="2" customFormat="1">
      <c r="A529" s="2">
        <v>3800</v>
      </c>
      <c r="B529" s="20">
        <v>3908</v>
      </c>
      <c r="C529" s="21" t="s">
        <v>421</v>
      </c>
      <c r="D529" s="21" t="s">
        <v>422</v>
      </c>
      <c r="E529" s="20">
        <v>1</v>
      </c>
      <c r="F529" s="20" t="s">
        <v>157</v>
      </c>
      <c r="G529" s="20">
        <v>1</v>
      </c>
      <c r="H529" s="22">
        <v>0</v>
      </c>
      <c r="I529" s="23">
        <f t="shared" si="94"/>
        <v>0</v>
      </c>
      <c r="J529" s="22">
        <f t="shared" si="95"/>
        <v>0</v>
      </c>
      <c r="K529" s="23">
        <f t="shared" si="93"/>
        <v>0</v>
      </c>
      <c r="L529"/>
    </row>
    <row r="530" spans="1:12" s="2" customFormat="1" ht="30">
      <c r="A530" s="2">
        <v>3800</v>
      </c>
      <c r="B530" s="20">
        <v>3909</v>
      </c>
      <c r="C530" s="21" t="s">
        <v>423</v>
      </c>
      <c r="D530" s="21" t="s">
        <v>424</v>
      </c>
      <c r="E530" s="20">
        <v>1</v>
      </c>
      <c r="F530" s="20" t="s">
        <v>157</v>
      </c>
      <c r="G530" s="20">
        <v>1</v>
      </c>
      <c r="H530" s="22">
        <v>0</v>
      </c>
      <c r="I530" s="23">
        <f t="shared" si="94"/>
        <v>0</v>
      </c>
      <c r="J530" s="22">
        <f t="shared" si="95"/>
        <v>0</v>
      </c>
      <c r="K530" s="23">
        <f t="shared" si="93"/>
        <v>0</v>
      </c>
      <c r="L530"/>
    </row>
    <row r="531" spans="1:12">
      <c r="A531" s="2">
        <v>3800</v>
      </c>
      <c r="B531" s="20">
        <v>3910</v>
      </c>
      <c r="C531" s="21" t="s">
        <v>425</v>
      </c>
      <c r="D531" s="21" t="s">
        <v>425</v>
      </c>
      <c r="E531" s="20">
        <v>1</v>
      </c>
      <c r="F531" s="20" t="s">
        <v>157</v>
      </c>
      <c r="G531" s="20">
        <v>1</v>
      </c>
      <c r="H531" s="22">
        <v>0</v>
      </c>
      <c r="I531" s="23">
        <f t="shared" si="94"/>
        <v>0</v>
      </c>
      <c r="J531" s="22">
        <f t="shared" si="95"/>
        <v>0</v>
      </c>
      <c r="K531" s="23">
        <f t="shared" si="93"/>
        <v>0</v>
      </c>
    </row>
    <row r="532" spans="1:12">
      <c r="A532" s="2">
        <v>3800</v>
      </c>
      <c r="B532" s="20">
        <v>3911</v>
      </c>
      <c r="C532" s="21" t="s">
        <v>426</v>
      </c>
      <c r="D532" s="21" t="s">
        <v>426</v>
      </c>
      <c r="E532" s="20">
        <v>1</v>
      </c>
      <c r="F532" s="20" t="s">
        <v>157</v>
      </c>
      <c r="G532" s="20">
        <v>1</v>
      </c>
      <c r="H532" s="22">
        <v>0</v>
      </c>
      <c r="I532" s="23">
        <f t="shared" si="94"/>
        <v>0</v>
      </c>
      <c r="J532" s="22">
        <f t="shared" si="95"/>
        <v>0</v>
      </c>
      <c r="K532" s="23">
        <f t="shared" si="93"/>
        <v>0</v>
      </c>
    </row>
    <row r="533" spans="1:12">
      <c r="A533" s="2">
        <v>3800</v>
      </c>
      <c r="B533" s="20">
        <v>3912</v>
      </c>
      <c r="C533" s="21" t="s">
        <v>427</v>
      </c>
      <c r="D533" s="21" t="s">
        <v>427</v>
      </c>
      <c r="E533" s="20">
        <v>1</v>
      </c>
      <c r="F533" s="20" t="s">
        <v>157</v>
      </c>
      <c r="G533" s="20">
        <v>1</v>
      </c>
      <c r="H533" s="22">
        <v>0</v>
      </c>
      <c r="I533" s="23">
        <f t="shared" si="94"/>
        <v>0</v>
      </c>
      <c r="J533" s="22">
        <f t="shared" si="95"/>
        <v>0</v>
      </c>
      <c r="K533" s="23">
        <f t="shared" si="93"/>
        <v>0</v>
      </c>
    </row>
    <row r="534" spans="1:12">
      <c r="A534" s="2">
        <v>3800</v>
      </c>
      <c r="B534" s="20">
        <v>3913</v>
      </c>
      <c r="C534" s="21" t="s">
        <v>428</v>
      </c>
      <c r="D534" s="21" t="s">
        <v>428</v>
      </c>
      <c r="E534" s="20">
        <v>1</v>
      </c>
      <c r="F534" s="20" t="s">
        <v>157</v>
      </c>
      <c r="G534" s="20">
        <v>1</v>
      </c>
      <c r="H534" s="22">
        <v>0</v>
      </c>
      <c r="I534" s="23">
        <f t="shared" si="94"/>
        <v>0</v>
      </c>
      <c r="J534" s="22"/>
      <c r="K534" s="23">
        <f t="shared" si="93"/>
        <v>0</v>
      </c>
    </row>
    <row r="535" spans="1:12">
      <c r="A535" s="2">
        <v>3800</v>
      </c>
      <c r="B535" s="20">
        <v>3914</v>
      </c>
      <c r="C535" s="21" t="s">
        <v>429</v>
      </c>
      <c r="D535" s="21" t="s">
        <v>429</v>
      </c>
      <c r="E535" s="20">
        <v>1</v>
      </c>
      <c r="F535" s="20" t="s">
        <v>157</v>
      </c>
      <c r="G535" s="20">
        <v>1</v>
      </c>
      <c r="H535" s="22">
        <v>0</v>
      </c>
      <c r="I535" s="23">
        <f t="shared" si="94"/>
        <v>0</v>
      </c>
      <c r="J535" s="22">
        <f t="shared" si="95"/>
        <v>0</v>
      </c>
      <c r="K535" s="23">
        <f t="shared" si="93"/>
        <v>0</v>
      </c>
    </row>
    <row r="536" spans="1:12">
      <c r="A536" s="2">
        <v>3800</v>
      </c>
      <c r="B536" s="18" t="s">
        <v>116</v>
      </c>
      <c r="C536" s="21"/>
      <c r="D536" s="21"/>
      <c r="E536" s="20"/>
      <c r="F536" s="20"/>
      <c r="G536" s="20"/>
      <c r="H536" s="22"/>
      <c r="I536" s="27">
        <f>SUM(I522:I535)</f>
        <v>0</v>
      </c>
      <c r="J536" s="27">
        <f t="shared" ref="J536:K536" si="96">SUM(J522:J535)</f>
        <v>0</v>
      </c>
      <c r="K536" s="27">
        <f t="shared" si="96"/>
        <v>0</v>
      </c>
    </row>
    <row r="537" spans="1:12">
      <c r="A537" s="10" t="s">
        <v>91</v>
      </c>
      <c r="B537" s="54">
        <v>4000</v>
      </c>
      <c r="C537" s="54" t="s">
        <v>430</v>
      </c>
      <c r="D537" s="54" t="s">
        <v>93</v>
      </c>
      <c r="E537" s="54" t="s">
        <v>94</v>
      </c>
      <c r="F537" s="54" t="s">
        <v>95</v>
      </c>
      <c r="G537" s="54" t="s">
        <v>96</v>
      </c>
      <c r="H537" s="55" t="s">
        <v>97</v>
      </c>
      <c r="I537" s="54" t="s">
        <v>86</v>
      </c>
      <c r="J537" s="55" t="s">
        <v>98</v>
      </c>
      <c r="K537" s="54" t="s">
        <v>99</v>
      </c>
    </row>
    <row r="538" spans="1:12">
      <c r="A538" s="2">
        <v>3900</v>
      </c>
      <c r="B538" s="18" t="s">
        <v>100</v>
      </c>
      <c r="C538" s="21"/>
      <c r="D538" s="21"/>
      <c r="E538" s="20"/>
      <c r="F538" s="20"/>
      <c r="G538" s="20"/>
      <c r="H538" s="22"/>
      <c r="I538" s="23"/>
      <c r="J538" s="22"/>
      <c r="K538" s="20"/>
    </row>
    <row r="539" spans="1:12">
      <c r="A539" s="2">
        <v>3900</v>
      </c>
      <c r="B539" s="20">
        <v>4001</v>
      </c>
      <c r="C539" s="21" t="s">
        <v>431</v>
      </c>
      <c r="D539" s="21" t="s">
        <v>149</v>
      </c>
      <c r="E539" s="20">
        <v>1</v>
      </c>
      <c r="F539" s="20" t="s">
        <v>128</v>
      </c>
      <c r="G539" s="20">
        <v>1</v>
      </c>
      <c r="H539" s="22">
        <v>0</v>
      </c>
      <c r="I539" s="23">
        <f>E539*G539*H539</f>
        <v>0</v>
      </c>
      <c r="J539" s="22">
        <f>I539*0.18</f>
        <v>0</v>
      </c>
      <c r="K539" s="23">
        <f>I539+J539</f>
        <v>0</v>
      </c>
    </row>
    <row r="540" spans="1:12">
      <c r="A540" s="2">
        <v>4000</v>
      </c>
      <c r="B540" s="20">
        <v>4002</v>
      </c>
      <c r="C540" s="21" t="s">
        <v>432</v>
      </c>
      <c r="D540" s="21" t="s">
        <v>149</v>
      </c>
      <c r="E540" s="20">
        <v>1</v>
      </c>
      <c r="F540" s="20" t="s">
        <v>103</v>
      </c>
      <c r="G540" s="20">
        <v>1</v>
      </c>
      <c r="H540" s="22">
        <v>0</v>
      </c>
      <c r="I540" s="23">
        <f>E540*G540*H540</f>
        <v>0</v>
      </c>
      <c r="J540" s="22">
        <f>I540*0.18</f>
        <v>0</v>
      </c>
      <c r="K540" s="23">
        <f>I540+J540</f>
        <v>0</v>
      </c>
    </row>
    <row r="541" spans="1:12">
      <c r="A541" s="2">
        <v>4000</v>
      </c>
      <c r="B541" s="20">
        <v>4003</v>
      </c>
      <c r="C541" s="21" t="s">
        <v>433</v>
      </c>
      <c r="D541" s="21" t="s">
        <v>149</v>
      </c>
      <c r="E541" s="20">
        <v>1</v>
      </c>
      <c r="F541" s="20" t="s">
        <v>103</v>
      </c>
      <c r="G541" s="20">
        <v>1</v>
      </c>
      <c r="H541" s="22">
        <v>0</v>
      </c>
      <c r="I541" s="23">
        <f t="shared" ref="I541:I551" si="97">E541*G541*H541</f>
        <v>0</v>
      </c>
      <c r="J541" s="22">
        <f t="shared" ref="J541:J551" si="98">I541*0.18</f>
        <v>0</v>
      </c>
      <c r="K541" s="23">
        <f>I541+J541</f>
        <v>0</v>
      </c>
    </row>
    <row r="542" spans="1:12">
      <c r="A542" s="2">
        <v>4000</v>
      </c>
      <c r="B542" s="20">
        <v>4004</v>
      </c>
      <c r="C542" s="21" t="s">
        <v>434</v>
      </c>
      <c r="D542" s="21" t="s">
        <v>435</v>
      </c>
      <c r="E542" s="20">
        <v>1</v>
      </c>
      <c r="F542" s="20" t="s">
        <v>103</v>
      </c>
      <c r="G542" s="20">
        <v>1</v>
      </c>
      <c r="H542" s="22">
        <v>0</v>
      </c>
      <c r="I542" s="23">
        <f t="shared" si="97"/>
        <v>0</v>
      </c>
      <c r="J542" s="22">
        <f t="shared" si="98"/>
        <v>0</v>
      </c>
      <c r="K542" s="23">
        <f>I542+J542</f>
        <v>0</v>
      </c>
    </row>
    <row r="543" spans="1:12">
      <c r="A543" s="2">
        <v>4000</v>
      </c>
      <c r="B543" s="20">
        <v>4005</v>
      </c>
      <c r="C543" s="21" t="s">
        <v>436</v>
      </c>
      <c r="D543" s="21" t="s">
        <v>437</v>
      </c>
      <c r="E543" s="20">
        <v>1</v>
      </c>
      <c r="F543" s="20" t="s">
        <v>103</v>
      </c>
      <c r="G543" s="20">
        <v>1</v>
      </c>
      <c r="H543" s="22">
        <v>0</v>
      </c>
      <c r="I543" s="23">
        <f t="shared" si="97"/>
        <v>0</v>
      </c>
      <c r="J543" s="22">
        <f t="shared" si="98"/>
        <v>0</v>
      </c>
      <c r="K543" s="23">
        <f>I543+J543</f>
        <v>0</v>
      </c>
    </row>
    <row r="544" spans="1:12">
      <c r="B544" s="20">
        <v>4006</v>
      </c>
      <c r="C544" s="21" t="s">
        <v>438</v>
      </c>
      <c r="D544" s="21" t="s">
        <v>439</v>
      </c>
      <c r="E544" s="20">
        <v>1</v>
      </c>
      <c r="F544" s="20" t="s">
        <v>103</v>
      </c>
      <c r="G544" s="20">
        <v>1</v>
      </c>
      <c r="H544" s="22">
        <v>0</v>
      </c>
      <c r="I544" s="23">
        <f t="shared" si="97"/>
        <v>0</v>
      </c>
      <c r="J544" s="22">
        <f t="shared" si="98"/>
        <v>0</v>
      </c>
      <c r="K544" s="23">
        <f t="shared" ref="K544:K549" si="99">I544+J544</f>
        <v>0</v>
      </c>
    </row>
    <row r="545" spans="1:11">
      <c r="B545" s="20">
        <v>4007</v>
      </c>
      <c r="C545" s="21" t="s">
        <v>440</v>
      </c>
      <c r="D545" s="21" t="s">
        <v>441</v>
      </c>
      <c r="E545" s="20">
        <v>1</v>
      </c>
      <c r="F545" s="20" t="s">
        <v>103</v>
      </c>
      <c r="G545" s="20">
        <v>1</v>
      </c>
      <c r="H545" s="22">
        <v>0</v>
      </c>
      <c r="I545" s="23">
        <f t="shared" si="97"/>
        <v>0</v>
      </c>
      <c r="J545" s="22">
        <f t="shared" si="98"/>
        <v>0</v>
      </c>
      <c r="K545" s="23">
        <f t="shared" si="99"/>
        <v>0</v>
      </c>
    </row>
    <row r="546" spans="1:11" ht="30">
      <c r="B546" s="20">
        <v>4008</v>
      </c>
      <c r="C546" s="21" t="s">
        <v>442</v>
      </c>
      <c r="D546" s="21" t="s">
        <v>443</v>
      </c>
      <c r="E546" s="20">
        <v>1</v>
      </c>
      <c r="F546" s="20" t="s">
        <v>444</v>
      </c>
      <c r="G546" s="20">
        <v>1</v>
      </c>
      <c r="H546" s="22">
        <v>0</v>
      </c>
      <c r="I546" s="23">
        <f t="shared" si="97"/>
        <v>0</v>
      </c>
      <c r="J546" s="22">
        <f t="shared" si="98"/>
        <v>0</v>
      </c>
      <c r="K546" s="23">
        <f t="shared" si="99"/>
        <v>0</v>
      </c>
    </row>
    <row r="547" spans="1:11">
      <c r="B547" s="20">
        <v>4009</v>
      </c>
      <c r="C547" s="21" t="s">
        <v>445</v>
      </c>
      <c r="D547" s="21" t="s">
        <v>445</v>
      </c>
      <c r="E547" s="20">
        <v>1</v>
      </c>
      <c r="F547" s="20" t="s">
        <v>103</v>
      </c>
      <c r="G547" s="20">
        <v>1</v>
      </c>
      <c r="H547" s="22">
        <v>0</v>
      </c>
      <c r="I547" s="23">
        <f t="shared" si="97"/>
        <v>0</v>
      </c>
      <c r="J547" s="22">
        <f t="shared" si="98"/>
        <v>0</v>
      </c>
      <c r="K547" s="23">
        <f t="shared" si="99"/>
        <v>0</v>
      </c>
    </row>
    <row r="548" spans="1:11">
      <c r="B548" s="20">
        <v>4010</v>
      </c>
      <c r="C548" s="21" t="s">
        <v>446</v>
      </c>
      <c r="D548" s="21" t="s">
        <v>447</v>
      </c>
      <c r="E548" s="20">
        <v>1</v>
      </c>
      <c r="F548" s="20" t="s">
        <v>103</v>
      </c>
      <c r="G548" s="20">
        <v>1</v>
      </c>
      <c r="H548" s="22">
        <v>0</v>
      </c>
      <c r="I548" s="23">
        <f t="shared" si="97"/>
        <v>0</v>
      </c>
      <c r="J548" s="22">
        <f t="shared" si="98"/>
        <v>0</v>
      </c>
      <c r="K548" s="23">
        <f t="shared" si="99"/>
        <v>0</v>
      </c>
    </row>
    <row r="549" spans="1:11" ht="30">
      <c r="B549" s="20">
        <v>4011</v>
      </c>
      <c r="C549" s="21" t="s">
        <v>448</v>
      </c>
      <c r="D549" s="21" t="s">
        <v>449</v>
      </c>
      <c r="E549" s="20">
        <v>1</v>
      </c>
      <c r="F549" s="20" t="s">
        <v>103</v>
      </c>
      <c r="G549" s="20">
        <v>1</v>
      </c>
      <c r="H549" s="22">
        <v>0</v>
      </c>
      <c r="I549" s="23">
        <f t="shared" si="97"/>
        <v>0</v>
      </c>
      <c r="J549" s="22">
        <f t="shared" si="98"/>
        <v>0</v>
      </c>
      <c r="K549" s="23">
        <f t="shared" si="99"/>
        <v>0</v>
      </c>
    </row>
    <row r="550" spans="1:11" ht="30">
      <c r="B550" s="20">
        <v>4012</v>
      </c>
      <c r="C550" s="21" t="s">
        <v>450</v>
      </c>
      <c r="D550" s="21" t="s">
        <v>451</v>
      </c>
      <c r="E550" s="20">
        <v>1</v>
      </c>
      <c r="F550" s="20" t="s">
        <v>103</v>
      </c>
      <c r="G550" s="20">
        <v>1</v>
      </c>
      <c r="H550" s="22">
        <v>0</v>
      </c>
      <c r="I550" s="23">
        <f t="shared" si="97"/>
        <v>0</v>
      </c>
      <c r="J550" s="22">
        <f t="shared" si="98"/>
        <v>0</v>
      </c>
      <c r="K550" s="23">
        <f>I550+J550</f>
        <v>0</v>
      </c>
    </row>
    <row r="551" spans="1:11" ht="30">
      <c r="B551" s="20">
        <v>4013</v>
      </c>
      <c r="C551" s="21" t="s">
        <v>452</v>
      </c>
      <c r="D551" s="21" t="s">
        <v>453</v>
      </c>
      <c r="E551" s="20">
        <v>1</v>
      </c>
      <c r="F551" s="20" t="s">
        <v>103</v>
      </c>
      <c r="G551" s="20">
        <v>1</v>
      </c>
      <c r="H551" s="22">
        <v>0</v>
      </c>
      <c r="I551" s="23">
        <f t="shared" si="97"/>
        <v>0</v>
      </c>
      <c r="J551" s="22">
        <f t="shared" si="98"/>
        <v>0</v>
      </c>
      <c r="K551" s="23">
        <f>I551+J551</f>
        <v>0</v>
      </c>
    </row>
    <row r="552" spans="1:11">
      <c r="A552" s="2">
        <v>4000</v>
      </c>
      <c r="B552" s="18" t="s">
        <v>116</v>
      </c>
      <c r="C552" s="21"/>
      <c r="D552" s="21"/>
      <c r="E552" s="20"/>
      <c r="F552" s="20"/>
      <c r="G552" s="20"/>
      <c r="H552" s="22"/>
      <c r="I552" s="27">
        <f>SUM(I539:I551)</f>
        <v>0</v>
      </c>
      <c r="J552" s="27">
        <f>SUM(J539:J551)</f>
        <v>0</v>
      </c>
      <c r="K552" s="27">
        <f>SUM(K539:K551)</f>
        <v>0</v>
      </c>
    </row>
    <row r="553" spans="1:11">
      <c r="A553" s="10" t="s">
        <v>91</v>
      </c>
      <c r="B553" s="54">
        <v>4100</v>
      </c>
      <c r="C553" s="54" t="s">
        <v>454</v>
      </c>
      <c r="D553" s="54" t="s">
        <v>93</v>
      </c>
      <c r="E553" s="54" t="s">
        <v>94</v>
      </c>
      <c r="F553" s="54" t="s">
        <v>95</v>
      </c>
      <c r="G553" s="54" t="s">
        <v>96</v>
      </c>
      <c r="H553" s="55" t="s">
        <v>97</v>
      </c>
      <c r="I553" s="54" t="s">
        <v>86</v>
      </c>
      <c r="J553" s="55" t="s">
        <v>98</v>
      </c>
      <c r="K553" s="54" t="s">
        <v>99</v>
      </c>
    </row>
    <row r="554" spans="1:11">
      <c r="A554" s="2">
        <v>4200</v>
      </c>
      <c r="B554" s="18" t="s">
        <v>100</v>
      </c>
      <c r="C554" s="21"/>
      <c r="D554" s="21"/>
      <c r="E554" s="20"/>
      <c r="F554" s="20"/>
      <c r="G554" s="20"/>
      <c r="H554" s="22"/>
      <c r="I554" s="23"/>
      <c r="J554" s="22"/>
      <c r="K554" s="20"/>
    </row>
    <row r="555" spans="1:11">
      <c r="B555" s="20">
        <v>4101</v>
      </c>
      <c r="C555" s="21" t="s">
        <v>455</v>
      </c>
      <c r="D555" s="21" t="s">
        <v>456</v>
      </c>
      <c r="E555" s="20">
        <v>1</v>
      </c>
      <c r="F555" s="20" t="s">
        <v>103</v>
      </c>
      <c r="G555" s="20">
        <v>1</v>
      </c>
      <c r="H555" s="22">
        <v>0</v>
      </c>
      <c r="I555" s="23">
        <f>E555*G555*H555</f>
        <v>0</v>
      </c>
      <c r="J555" s="22">
        <f>I555*0.18</f>
        <v>0</v>
      </c>
      <c r="K555" s="23">
        <f>I555+J555</f>
        <v>0</v>
      </c>
    </row>
    <row r="556" spans="1:11">
      <c r="B556" s="20">
        <v>4101</v>
      </c>
      <c r="C556" s="21" t="s">
        <v>455</v>
      </c>
      <c r="D556" s="21" t="s">
        <v>457</v>
      </c>
      <c r="E556" s="20">
        <v>1</v>
      </c>
      <c r="F556" s="20" t="s">
        <v>103</v>
      </c>
      <c r="G556" s="20">
        <v>1</v>
      </c>
      <c r="H556" s="22">
        <v>0</v>
      </c>
      <c r="I556" s="23">
        <f t="shared" ref="I556:I568" si="100">E556*G556*H556</f>
        <v>0</v>
      </c>
      <c r="J556" s="22">
        <f t="shared" ref="J556:J568" si="101">I556*0.18</f>
        <v>0</v>
      </c>
      <c r="K556" s="23">
        <f t="shared" ref="K556:K568" si="102">I556+J556</f>
        <v>0</v>
      </c>
    </row>
    <row r="557" spans="1:11">
      <c r="B557" s="20">
        <v>4101</v>
      </c>
      <c r="C557" s="21" t="s">
        <v>455</v>
      </c>
      <c r="D557" s="21" t="s">
        <v>458</v>
      </c>
      <c r="E557" s="20">
        <v>1</v>
      </c>
      <c r="F557" s="20" t="s">
        <v>103</v>
      </c>
      <c r="G557" s="20">
        <v>1</v>
      </c>
      <c r="H557" s="22">
        <v>0</v>
      </c>
      <c r="I557" s="23">
        <f t="shared" si="100"/>
        <v>0</v>
      </c>
      <c r="J557" s="22">
        <f t="shared" si="101"/>
        <v>0</v>
      </c>
      <c r="K557" s="23">
        <f t="shared" si="102"/>
        <v>0</v>
      </c>
    </row>
    <row r="558" spans="1:11">
      <c r="B558" s="20">
        <v>4101</v>
      </c>
      <c r="C558" s="21" t="s">
        <v>455</v>
      </c>
      <c r="D558" s="21" t="s">
        <v>459</v>
      </c>
      <c r="E558" s="20">
        <v>1</v>
      </c>
      <c r="F558" s="20" t="s">
        <v>103</v>
      </c>
      <c r="G558" s="20">
        <v>1</v>
      </c>
      <c r="H558" s="22">
        <v>0</v>
      </c>
      <c r="I558" s="23">
        <f t="shared" si="100"/>
        <v>0</v>
      </c>
      <c r="J558" s="22">
        <f t="shared" si="101"/>
        <v>0</v>
      </c>
      <c r="K558" s="23">
        <f t="shared" si="102"/>
        <v>0</v>
      </c>
    </row>
    <row r="559" spans="1:11">
      <c r="B559" s="20">
        <v>4102</v>
      </c>
      <c r="C559" s="21" t="s">
        <v>460</v>
      </c>
      <c r="D559" s="21" t="s">
        <v>461</v>
      </c>
      <c r="E559" s="20">
        <v>1</v>
      </c>
      <c r="F559" s="20" t="s">
        <v>103</v>
      </c>
      <c r="G559" s="20">
        <v>1</v>
      </c>
      <c r="H559" s="22">
        <v>0</v>
      </c>
      <c r="I559" s="23">
        <f t="shared" si="100"/>
        <v>0</v>
      </c>
      <c r="J559" s="22">
        <f t="shared" si="101"/>
        <v>0</v>
      </c>
      <c r="K559" s="23">
        <f t="shared" si="102"/>
        <v>0</v>
      </c>
    </row>
    <row r="560" spans="1:11" ht="30">
      <c r="A560" s="2">
        <v>4200</v>
      </c>
      <c r="B560" s="20">
        <v>4103</v>
      </c>
      <c r="C560" s="21" t="s">
        <v>462</v>
      </c>
      <c r="D560" s="21" t="s">
        <v>463</v>
      </c>
      <c r="E560" s="20">
        <v>1</v>
      </c>
      <c r="F560" s="20" t="s">
        <v>103</v>
      </c>
      <c r="G560" s="20">
        <v>1</v>
      </c>
      <c r="H560" s="22">
        <v>0</v>
      </c>
      <c r="I560" s="23">
        <f t="shared" si="100"/>
        <v>0</v>
      </c>
      <c r="J560" s="22">
        <f t="shared" si="101"/>
        <v>0</v>
      </c>
      <c r="K560" s="23">
        <f t="shared" si="102"/>
        <v>0</v>
      </c>
    </row>
    <row r="561" spans="1:11">
      <c r="A561" s="2">
        <v>4200</v>
      </c>
      <c r="B561" s="20">
        <v>4104</v>
      </c>
      <c r="C561" s="21" t="s">
        <v>464</v>
      </c>
      <c r="D561" s="21" t="s">
        <v>465</v>
      </c>
      <c r="E561" s="20">
        <v>1</v>
      </c>
      <c r="F561" s="20" t="s">
        <v>103</v>
      </c>
      <c r="G561" s="20">
        <v>1</v>
      </c>
      <c r="H561" s="22">
        <v>0</v>
      </c>
      <c r="I561" s="23">
        <f t="shared" si="100"/>
        <v>0</v>
      </c>
      <c r="J561" s="22">
        <f t="shared" si="101"/>
        <v>0</v>
      </c>
      <c r="K561" s="23">
        <f t="shared" si="102"/>
        <v>0</v>
      </c>
    </row>
    <row r="562" spans="1:11">
      <c r="A562" s="2">
        <v>4200</v>
      </c>
      <c r="B562" s="20">
        <v>4105</v>
      </c>
      <c r="C562" s="21" t="s">
        <v>466</v>
      </c>
      <c r="D562" s="21" t="s">
        <v>467</v>
      </c>
      <c r="E562" s="20">
        <v>1</v>
      </c>
      <c r="F562" s="20" t="s">
        <v>103</v>
      </c>
      <c r="G562" s="20">
        <v>1</v>
      </c>
      <c r="H562" s="22">
        <v>0</v>
      </c>
      <c r="I562" s="23">
        <f t="shared" si="100"/>
        <v>0</v>
      </c>
      <c r="J562" s="22">
        <f t="shared" si="101"/>
        <v>0</v>
      </c>
      <c r="K562" s="23">
        <f t="shared" si="102"/>
        <v>0</v>
      </c>
    </row>
    <row r="563" spans="1:11">
      <c r="B563" s="20">
        <v>4106</v>
      </c>
      <c r="C563" s="21" t="s">
        <v>468</v>
      </c>
      <c r="D563" s="21" t="s">
        <v>469</v>
      </c>
      <c r="E563" s="20">
        <v>1</v>
      </c>
      <c r="F563" s="20" t="s">
        <v>103</v>
      </c>
      <c r="G563" s="20">
        <v>1</v>
      </c>
      <c r="H563" s="22">
        <v>0</v>
      </c>
      <c r="I563" s="23">
        <f t="shared" si="100"/>
        <v>0</v>
      </c>
      <c r="J563" s="22">
        <f t="shared" si="101"/>
        <v>0</v>
      </c>
      <c r="K563" s="23">
        <f t="shared" si="102"/>
        <v>0</v>
      </c>
    </row>
    <row r="564" spans="1:11">
      <c r="B564" s="20">
        <v>4107</v>
      </c>
      <c r="C564" s="21" t="s">
        <v>470</v>
      </c>
      <c r="D564" s="21" t="s">
        <v>471</v>
      </c>
      <c r="E564" s="20">
        <v>1</v>
      </c>
      <c r="F564" s="20" t="s">
        <v>103</v>
      </c>
      <c r="G564" s="20">
        <v>1</v>
      </c>
      <c r="H564" s="22">
        <v>0</v>
      </c>
      <c r="I564" s="23">
        <f t="shared" si="100"/>
        <v>0</v>
      </c>
      <c r="J564" s="22">
        <f t="shared" si="101"/>
        <v>0</v>
      </c>
      <c r="K564" s="23">
        <f t="shared" si="102"/>
        <v>0</v>
      </c>
    </row>
    <row r="565" spans="1:11">
      <c r="B565" s="20">
        <v>4108</v>
      </c>
      <c r="C565" s="21" t="s">
        <v>472</v>
      </c>
      <c r="D565" s="21" t="s">
        <v>473</v>
      </c>
      <c r="E565" s="20">
        <v>1</v>
      </c>
      <c r="F565" s="20" t="s">
        <v>103</v>
      </c>
      <c r="G565" s="20">
        <v>1</v>
      </c>
      <c r="H565" s="22">
        <v>0</v>
      </c>
      <c r="I565" s="23">
        <f t="shared" si="100"/>
        <v>0</v>
      </c>
      <c r="J565" s="22">
        <f t="shared" si="101"/>
        <v>0</v>
      </c>
      <c r="K565" s="23">
        <f t="shared" si="102"/>
        <v>0</v>
      </c>
    </row>
    <row r="566" spans="1:11" ht="30">
      <c r="B566" s="20">
        <v>4109</v>
      </c>
      <c r="C566" s="21" t="s">
        <v>474</v>
      </c>
      <c r="D566" s="21" t="s">
        <v>475</v>
      </c>
      <c r="E566" s="20">
        <v>1</v>
      </c>
      <c r="F566" s="20" t="s">
        <v>103</v>
      </c>
      <c r="G566" s="20">
        <v>1</v>
      </c>
      <c r="H566" s="22">
        <v>0</v>
      </c>
      <c r="I566" s="23">
        <f t="shared" si="100"/>
        <v>0</v>
      </c>
      <c r="J566" s="22">
        <f t="shared" si="101"/>
        <v>0</v>
      </c>
      <c r="K566" s="23">
        <f t="shared" si="102"/>
        <v>0</v>
      </c>
    </row>
    <row r="567" spans="1:11">
      <c r="B567" s="20">
        <v>4110</v>
      </c>
      <c r="C567" s="21" t="s">
        <v>476</v>
      </c>
      <c r="D567" s="21" t="s">
        <v>476</v>
      </c>
      <c r="E567" s="20">
        <v>1</v>
      </c>
      <c r="F567" s="20" t="s">
        <v>103</v>
      </c>
      <c r="G567" s="20">
        <v>1</v>
      </c>
      <c r="H567" s="22">
        <v>0</v>
      </c>
      <c r="I567" s="23">
        <f t="shared" si="100"/>
        <v>0</v>
      </c>
      <c r="J567" s="22">
        <f t="shared" si="101"/>
        <v>0</v>
      </c>
      <c r="K567" s="23">
        <f t="shared" si="102"/>
        <v>0</v>
      </c>
    </row>
    <row r="568" spans="1:11" ht="30">
      <c r="B568" s="20">
        <v>4111</v>
      </c>
      <c r="C568" s="21" t="s">
        <v>477</v>
      </c>
      <c r="D568" s="21" t="s">
        <v>478</v>
      </c>
      <c r="E568" s="20">
        <v>1</v>
      </c>
      <c r="F568" s="20" t="s">
        <v>103</v>
      </c>
      <c r="G568" s="20">
        <v>1</v>
      </c>
      <c r="H568" s="22">
        <v>0</v>
      </c>
      <c r="I568" s="23">
        <f t="shared" si="100"/>
        <v>0</v>
      </c>
      <c r="J568" s="22">
        <f t="shared" si="101"/>
        <v>0</v>
      </c>
      <c r="K568" s="23">
        <f t="shared" si="102"/>
        <v>0</v>
      </c>
    </row>
    <row r="569" spans="1:11">
      <c r="A569" s="2">
        <v>4200</v>
      </c>
      <c r="B569" s="18" t="s">
        <v>116</v>
      </c>
      <c r="C569" s="21"/>
      <c r="D569" s="21"/>
      <c r="E569" s="20"/>
      <c r="F569" s="20"/>
      <c r="G569" s="20"/>
      <c r="H569" s="22"/>
      <c r="I569" s="27">
        <f>SUM(I555:I568)</f>
        <v>0</v>
      </c>
      <c r="J569" s="27">
        <f>SUM(J555:J568)</f>
        <v>0</v>
      </c>
      <c r="K569" s="27">
        <f>SUM(K555:K568)</f>
        <v>0</v>
      </c>
    </row>
    <row r="570" spans="1:11">
      <c r="A570" s="10" t="s">
        <v>91</v>
      </c>
      <c r="B570" s="54">
        <v>4200</v>
      </c>
      <c r="C570" s="54" t="s">
        <v>479</v>
      </c>
      <c r="D570" s="54" t="s">
        <v>93</v>
      </c>
      <c r="E570" s="54" t="s">
        <v>94</v>
      </c>
      <c r="F570" s="54" t="s">
        <v>95</v>
      </c>
      <c r="G570" s="54" t="s">
        <v>96</v>
      </c>
      <c r="H570" s="55" t="s">
        <v>97</v>
      </c>
      <c r="I570" s="54" t="s">
        <v>86</v>
      </c>
      <c r="J570" s="55" t="s">
        <v>98</v>
      </c>
      <c r="K570" s="54" t="s">
        <v>99</v>
      </c>
    </row>
    <row r="571" spans="1:11">
      <c r="A571" s="2">
        <v>4500</v>
      </c>
      <c r="B571" s="18" t="s">
        <v>100</v>
      </c>
      <c r="C571" s="21"/>
      <c r="D571" s="21"/>
      <c r="E571" s="20"/>
      <c r="F571" s="20"/>
      <c r="G571" s="20"/>
      <c r="H571" s="22"/>
      <c r="I571" s="23"/>
      <c r="J571" s="22"/>
      <c r="K571" s="20"/>
    </row>
    <row r="572" spans="1:11">
      <c r="A572" s="2">
        <v>4500</v>
      </c>
      <c r="B572" s="20">
        <v>4201</v>
      </c>
      <c r="C572" s="21" t="s">
        <v>132</v>
      </c>
      <c r="D572" s="21" t="s">
        <v>133</v>
      </c>
      <c r="E572" s="20">
        <v>1</v>
      </c>
      <c r="F572" s="20" t="s">
        <v>103</v>
      </c>
      <c r="G572" s="20">
        <v>1</v>
      </c>
      <c r="H572" s="22">
        <v>0</v>
      </c>
      <c r="I572" s="23">
        <f>E572*G572*H572</f>
        <v>0</v>
      </c>
      <c r="J572" s="22">
        <f>I572*0.18</f>
        <v>0</v>
      </c>
      <c r="K572" s="23">
        <f t="shared" ref="K572:K577" si="103">I572+J572</f>
        <v>0</v>
      </c>
    </row>
    <row r="573" spans="1:11">
      <c r="A573" s="2">
        <v>4500</v>
      </c>
      <c r="B573" s="20">
        <v>4201</v>
      </c>
      <c r="C573" s="21" t="s">
        <v>132</v>
      </c>
      <c r="D573" s="21" t="s">
        <v>133</v>
      </c>
      <c r="E573" s="20">
        <v>1</v>
      </c>
      <c r="F573" s="20" t="s">
        <v>103</v>
      </c>
      <c r="G573" s="20">
        <v>1</v>
      </c>
      <c r="H573" s="22">
        <v>0</v>
      </c>
      <c r="I573" s="23">
        <f t="shared" ref="I573:I577" si="104">E573*G573*H573</f>
        <v>0</v>
      </c>
      <c r="J573" s="22">
        <f t="shared" ref="J573:J575" si="105">I573*0.18</f>
        <v>0</v>
      </c>
      <c r="K573" s="23">
        <f t="shared" si="103"/>
        <v>0</v>
      </c>
    </row>
    <row r="574" spans="1:11">
      <c r="A574" s="2">
        <v>4500</v>
      </c>
      <c r="B574" s="20">
        <v>4202</v>
      </c>
      <c r="C574" s="21" t="s">
        <v>134</v>
      </c>
      <c r="D574" s="21" t="s">
        <v>135</v>
      </c>
      <c r="E574" s="20">
        <v>1</v>
      </c>
      <c r="F574" s="20" t="s">
        <v>157</v>
      </c>
      <c r="G574" s="20">
        <v>1</v>
      </c>
      <c r="H574" s="22">
        <v>0</v>
      </c>
      <c r="I574" s="23">
        <f t="shared" si="104"/>
        <v>0</v>
      </c>
      <c r="J574" s="22">
        <f t="shared" si="105"/>
        <v>0</v>
      </c>
      <c r="K574" s="23">
        <f t="shared" si="103"/>
        <v>0</v>
      </c>
    </row>
    <row r="575" spans="1:11">
      <c r="A575" s="2">
        <v>4500</v>
      </c>
      <c r="B575" s="20">
        <v>4202</v>
      </c>
      <c r="C575" s="21" t="s">
        <v>134</v>
      </c>
      <c r="D575" s="21" t="s">
        <v>480</v>
      </c>
      <c r="E575" s="20">
        <v>1</v>
      </c>
      <c r="F575" s="20" t="s">
        <v>157</v>
      </c>
      <c r="G575" s="20">
        <v>1</v>
      </c>
      <c r="H575" s="22">
        <v>0</v>
      </c>
      <c r="I575" s="23">
        <f t="shared" si="104"/>
        <v>0</v>
      </c>
      <c r="J575" s="22">
        <f t="shared" si="105"/>
        <v>0</v>
      </c>
      <c r="K575" s="23">
        <f t="shared" si="103"/>
        <v>0</v>
      </c>
    </row>
    <row r="576" spans="1:11">
      <c r="A576" s="2">
        <v>4500</v>
      </c>
      <c r="B576" s="20">
        <v>4203</v>
      </c>
      <c r="C576" s="21" t="s">
        <v>138</v>
      </c>
      <c r="D576" s="21" t="s">
        <v>135</v>
      </c>
      <c r="E576" s="20">
        <v>1</v>
      </c>
      <c r="F576" s="20" t="s">
        <v>157</v>
      </c>
      <c r="G576" s="20">
        <v>0</v>
      </c>
      <c r="H576" s="22">
        <v>0</v>
      </c>
      <c r="I576" s="23">
        <f t="shared" si="104"/>
        <v>0</v>
      </c>
      <c r="J576" s="22"/>
      <c r="K576" s="23">
        <f t="shared" si="103"/>
        <v>0</v>
      </c>
    </row>
    <row r="577" spans="1:11">
      <c r="A577" s="2">
        <v>4500</v>
      </c>
      <c r="B577" s="20">
        <v>4203</v>
      </c>
      <c r="C577" s="21" t="s">
        <v>138</v>
      </c>
      <c r="D577" s="21" t="s">
        <v>480</v>
      </c>
      <c r="E577" s="20">
        <v>1</v>
      </c>
      <c r="F577" s="20" t="s">
        <v>157</v>
      </c>
      <c r="G577" s="20">
        <v>1</v>
      </c>
      <c r="H577" s="22">
        <v>0</v>
      </c>
      <c r="I577" s="23">
        <f t="shared" si="104"/>
        <v>0</v>
      </c>
      <c r="J577" s="22"/>
      <c r="K577" s="23">
        <f t="shared" si="103"/>
        <v>0</v>
      </c>
    </row>
    <row r="578" spans="1:11">
      <c r="A578" s="2">
        <v>4500</v>
      </c>
      <c r="B578" s="18" t="s">
        <v>116</v>
      </c>
      <c r="C578" s="21"/>
      <c r="D578" s="21"/>
      <c r="E578" s="20"/>
      <c r="F578" s="20"/>
      <c r="G578" s="20"/>
      <c r="H578" s="22"/>
      <c r="I578" s="27">
        <f>SUM(I572:I577)</f>
        <v>0</v>
      </c>
      <c r="J578" s="27">
        <f t="shared" ref="J578:K578" si="106">SUM(J572:J577)</f>
        <v>0</v>
      </c>
      <c r="K578" s="27">
        <f t="shared" si="106"/>
        <v>0</v>
      </c>
    </row>
    <row r="579" spans="1:11">
      <c r="A579" s="10" t="s">
        <v>91</v>
      </c>
      <c r="B579" s="54">
        <v>4300</v>
      </c>
      <c r="C579" s="54" t="s">
        <v>481</v>
      </c>
      <c r="D579" s="54" t="s">
        <v>93</v>
      </c>
      <c r="E579" s="54" t="s">
        <v>94</v>
      </c>
      <c r="F579" s="54" t="s">
        <v>95</v>
      </c>
      <c r="G579" s="54" t="s">
        <v>96</v>
      </c>
      <c r="H579" s="55" t="s">
        <v>97</v>
      </c>
      <c r="I579" s="54" t="s">
        <v>86</v>
      </c>
      <c r="J579" s="55" t="s">
        <v>98</v>
      </c>
      <c r="K579" s="54" t="s">
        <v>99</v>
      </c>
    </row>
    <row r="580" spans="1:11">
      <c r="A580" s="2">
        <v>4600</v>
      </c>
      <c r="B580" s="18" t="s">
        <v>100</v>
      </c>
      <c r="C580" s="21"/>
      <c r="D580" s="21"/>
      <c r="E580" s="20"/>
      <c r="F580" s="20"/>
      <c r="G580" s="20"/>
      <c r="H580" s="22"/>
      <c r="I580" s="23"/>
      <c r="J580" s="22"/>
      <c r="K580" s="20"/>
    </row>
    <row r="581" spans="1:11">
      <c r="A581" s="2">
        <v>4600</v>
      </c>
      <c r="B581" s="20">
        <v>4301</v>
      </c>
      <c r="C581" s="21" t="s">
        <v>482</v>
      </c>
      <c r="D581" s="21" t="s">
        <v>483</v>
      </c>
      <c r="E581" s="20">
        <v>1</v>
      </c>
      <c r="F581" s="20" t="s">
        <v>103</v>
      </c>
      <c r="G581" s="20">
        <v>1</v>
      </c>
      <c r="H581" s="24">
        <v>0</v>
      </c>
      <c r="I581" s="23">
        <f>E581*G581*H581</f>
        <v>0</v>
      </c>
      <c r="J581" s="24">
        <f>I581*0.18</f>
        <v>0</v>
      </c>
      <c r="K581" s="23">
        <f>I581+J581</f>
        <v>0</v>
      </c>
    </row>
    <row r="582" spans="1:11">
      <c r="B582" s="20">
        <v>4302</v>
      </c>
      <c r="C582" s="21" t="s">
        <v>484</v>
      </c>
      <c r="D582" s="21" t="s">
        <v>483</v>
      </c>
      <c r="E582" s="20">
        <v>1</v>
      </c>
      <c r="F582" s="20" t="s">
        <v>103</v>
      </c>
      <c r="G582" s="20">
        <v>1</v>
      </c>
      <c r="H582" s="24">
        <v>0</v>
      </c>
      <c r="I582" s="23">
        <f t="shared" ref="I582:I586" si="107">E582*G582*H582</f>
        <v>0</v>
      </c>
      <c r="J582" s="24">
        <f t="shared" ref="J582:J586" si="108">I582*0.18</f>
        <v>0</v>
      </c>
      <c r="K582" s="23">
        <f t="shared" ref="K582:K586" si="109">I582+J582</f>
        <v>0</v>
      </c>
    </row>
    <row r="583" spans="1:11">
      <c r="B583" s="20">
        <v>4303</v>
      </c>
      <c r="C583" s="21" t="s">
        <v>485</v>
      </c>
      <c r="D583" s="21" t="s">
        <v>483</v>
      </c>
      <c r="E583" s="20">
        <v>1</v>
      </c>
      <c r="F583" s="20" t="s">
        <v>103</v>
      </c>
      <c r="G583" s="20">
        <v>1</v>
      </c>
      <c r="H583" s="24">
        <v>0</v>
      </c>
      <c r="I583" s="23">
        <f t="shared" si="107"/>
        <v>0</v>
      </c>
      <c r="J583" s="24">
        <f t="shared" si="108"/>
        <v>0</v>
      </c>
      <c r="K583" s="23">
        <f t="shared" si="109"/>
        <v>0</v>
      </c>
    </row>
    <row r="584" spans="1:11">
      <c r="B584" s="20">
        <v>4304</v>
      </c>
      <c r="C584" s="21" t="s">
        <v>486</v>
      </c>
      <c r="D584" s="21" t="s">
        <v>486</v>
      </c>
      <c r="E584" s="20">
        <v>1</v>
      </c>
      <c r="F584" s="20" t="s">
        <v>103</v>
      </c>
      <c r="G584" s="20">
        <v>1</v>
      </c>
      <c r="H584" s="24">
        <v>0</v>
      </c>
      <c r="I584" s="23">
        <f t="shared" si="107"/>
        <v>0</v>
      </c>
      <c r="J584" s="24">
        <f t="shared" si="108"/>
        <v>0</v>
      </c>
      <c r="K584" s="23">
        <f t="shared" si="109"/>
        <v>0</v>
      </c>
    </row>
    <row r="585" spans="1:11">
      <c r="B585" s="20">
        <v>4305</v>
      </c>
      <c r="C585" s="21" t="s">
        <v>487</v>
      </c>
      <c r="D585" s="21" t="s">
        <v>483</v>
      </c>
      <c r="E585" s="20">
        <v>1</v>
      </c>
      <c r="F585" s="20" t="s">
        <v>103</v>
      </c>
      <c r="G585" s="20">
        <v>1</v>
      </c>
      <c r="H585" s="24">
        <v>0</v>
      </c>
      <c r="I585" s="23">
        <f t="shared" si="107"/>
        <v>0</v>
      </c>
      <c r="J585" s="24">
        <f t="shared" si="108"/>
        <v>0</v>
      </c>
      <c r="K585" s="23">
        <f t="shared" si="109"/>
        <v>0</v>
      </c>
    </row>
    <row r="586" spans="1:11">
      <c r="B586" s="20">
        <v>4306</v>
      </c>
      <c r="C586" s="21" t="s">
        <v>488</v>
      </c>
      <c r="D586" s="21" t="s">
        <v>483</v>
      </c>
      <c r="E586" s="20">
        <v>1</v>
      </c>
      <c r="F586" s="20" t="s">
        <v>103</v>
      </c>
      <c r="G586" s="20">
        <v>1</v>
      </c>
      <c r="H586" s="24">
        <v>0</v>
      </c>
      <c r="I586" s="23">
        <f t="shared" si="107"/>
        <v>0</v>
      </c>
      <c r="J586" s="24">
        <f t="shared" si="108"/>
        <v>0</v>
      </c>
      <c r="K586" s="23">
        <f t="shared" si="109"/>
        <v>0</v>
      </c>
    </row>
    <row r="587" spans="1:11">
      <c r="A587" s="2">
        <v>4600</v>
      </c>
      <c r="B587" s="18" t="s">
        <v>116</v>
      </c>
      <c r="C587" s="21"/>
      <c r="D587" s="21"/>
      <c r="E587" s="20"/>
      <c r="F587" s="20"/>
      <c r="G587" s="20"/>
      <c r="H587" s="24"/>
      <c r="I587" s="27">
        <f>I581+I582+I583+I584+I585+I586</f>
        <v>0</v>
      </c>
      <c r="J587" s="27">
        <f t="shared" ref="J587" si="110">J581+J582+J583+J584+J585+J586</f>
        <v>0</v>
      </c>
      <c r="K587" s="27">
        <f>K581+K582+K583+K584+K585+K586</f>
        <v>0</v>
      </c>
    </row>
    <row r="588" spans="1:11">
      <c r="A588" s="10" t="s">
        <v>91</v>
      </c>
      <c r="B588" s="54">
        <v>4400</v>
      </c>
      <c r="C588" s="54" t="s">
        <v>489</v>
      </c>
      <c r="D588" s="54" t="s">
        <v>93</v>
      </c>
      <c r="E588" s="54" t="s">
        <v>94</v>
      </c>
      <c r="F588" s="54" t="s">
        <v>95</v>
      </c>
      <c r="G588" s="54" t="s">
        <v>96</v>
      </c>
      <c r="H588" s="55" t="s">
        <v>97</v>
      </c>
      <c r="I588" s="54" t="s">
        <v>86</v>
      </c>
      <c r="J588" s="55" t="s">
        <v>98</v>
      </c>
      <c r="K588" s="54" t="s">
        <v>99</v>
      </c>
    </row>
    <row r="589" spans="1:11">
      <c r="A589" s="2">
        <v>5000</v>
      </c>
      <c r="B589" s="18" t="s">
        <v>100</v>
      </c>
      <c r="C589" s="21"/>
      <c r="D589" s="21"/>
      <c r="E589" s="20"/>
      <c r="F589" s="20"/>
      <c r="G589" s="20"/>
      <c r="H589" s="22"/>
      <c r="I589" s="23"/>
      <c r="J589" s="22"/>
      <c r="K589" s="20"/>
    </row>
    <row r="590" spans="1:11">
      <c r="A590" s="2">
        <v>5000</v>
      </c>
      <c r="B590" s="20">
        <v>4401</v>
      </c>
      <c r="C590" s="21" t="s">
        <v>490</v>
      </c>
      <c r="D590" s="21" t="s">
        <v>136</v>
      </c>
      <c r="E590" s="20">
        <v>1</v>
      </c>
      <c r="F590" s="20" t="s">
        <v>103</v>
      </c>
      <c r="G590" s="20">
        <v>1</v>
      </c>
      <c r="H590" s="22">
        <v>0</v>
      </c>
      <c r="I590" s="23">
        <f>E590*G590*H590</f>
        <v>0</v>
      </c>
      <c r="J590" s="22"/>
      <c r="K590" s="23">
        <f>I590</f>
        <v>0</v>
      </c>
    </row>
    <row r="591" spans="1:11">
      <c r="A591" s="2">
        <v>5000</v>
      </c>
      <c r="B591" s="20">
        <v>4401</v>
      </c>
      <c r="C591" s="21" t="s">
        <v>490</v>
      </c>
      <c r="D591" s="21" t="s">
        <v>137</v>
      </c>
      <c r="E591" s="20">
        <v>1</v>
      </c>
      <c r="F591" s="20" t="s">
        <v>103</v>
      </c>
      <c r="G591" s="20">
        <v>1</v>
      </c>
      <c r="H591" s="22">
        <v>0</v>
      </c>
      <c r="I591" s="23">
        <f t="shared" ref="I591:I592" si="111">E591*G591*H591</f>
        <v>0</v>
      </c>
      <c r="J591" s="22"/>
      <c r="K591" s="23">
        <f>I591</f>
        <v>0</v>
      </c>
    </row>
    <row r="592" spans="1:11">
      <c r="A592" s="2">
        <v>5000</v>
      </c>
      <c r="B592" s="20">
        <v>4401</v>
      </c>
      <c r="C592" s="21" t="s">
        <v>490</v>
      </c>
      <c r="D592" s="21" t="s">
        <v>480</v>
      </c>
      <c r="E592" s="20">
        <v>1</v>
      </c>
      <c r="F592" s="20" t="s">
        <v>103</v>
      </c>
      <c r="G592" s="20">
        <v>1</v>
      </c>
      <c r="H592" s="22">
        <v>0</v>
      </c>
      <c r="I592" s="23">
        <f t="shared" si="111"/>
        <v>0</v>
      </c>
      <c r="J592" s="22"/>
      <c r="K592" s="23">
        <f>I592</f>
        <v>0</v>
      </c>
    </row>
    <row r="593" spans="1:11">
      <c r="A593" s="2">
        <v>5000</v>
      </c>
      <c r="B593" s="18" t="s">
        <v>116</v>
      </c>
      <c r="C593" s="21"/>
      <c r="D593" s="21"/>
      <c r="E593" s="20"/>
      <c r="F593" s="20"/>
      <c r="G593" s="20"/>
      <c r="H593" s="22"/>
      <c r="I593" s="27">
        <f>SUM(I590:I592)</f>
        <v>0</v>
      </c>
      <c r="J593" s="27">
        <f t="shared" ref="J593:K593" si="112">SUM(J590:J592)</f>
        <v>0</v>
      </c>
      <c r="K593" s="27">
        <f t="shared" si="112"/>
        <v>0</v>
      </c>
    </row>
    <row r="594" spans="1:11">
      <c r="A594" s="10" t="s">
        <v>91</v>
      </c>
      <c r="B594" s="18"/>
      <c r="C594" s="18"/>
      <c r="D594" s="18"/>
      <c r="E594" s="18"/>
      <c r="F594" s="18"/>
      <c r="G594" s="18"/>
      <c r="H594" s="19"/>
      <c r="I594" s="18"/>
      <c r="J594" s="19"/>
      <c r="K594" s="18"/>
    </row>
    <row r="595" spans="1:11" ht="51" customHeight="1">
      <c r="A595" s="10"/>
      <c r="B595" s="56"/>
      <c r="C595" s="56" t="s">
        <v>491</v>
      </c>
      <c r="D595" s="56"/>
      <c r="E595" s="56"/>
      <c r="F595" s="56"/>
      <c r="G595" s="56"/>
      <c r="H595" s="57"/>
      <c r="I595" s="58">
        <f>I593+I587+I578+I569+I552+I536+I519+I509+I494+I490+I478+I455+I424+I410+I371+I347+I320+I305+I285+I264+I254+I243+I222+I204+I186+I171+I142+I125+I91+I45+I33+I24+I20+I13+I73</f>
        <v>0</v>
      </c>
      <c r="J595" s="58">
        <f>J593+J587+J578+J569+J552+J536+J519+J509+J494+J490+J478+J455+J424+J410+J371+J347+J320+J305+J285+J264+J254+J243+J222+J204+J186+J171+J142+J125+J91+J45+J33+J24+J20+J13+J73</f>
        <v>0</v>
      </c>
      <c r="K595" s="58">
        <f>K593+K587+K578+K569+K552+K536+K519+K509+K494+K490+K478+K455+K424+K410+K371+K347+K320+K305+K285+K264+K254+K243+K222+K204+K186+K171+K142+K125+K91+K45+K33+K24+K20+K13+K73</f>
        <v>0</v>
      </c>
    </row>
    <row r="596" spans="1:11">
      <c r="A596" s="10"/>
      <c r="B596" s="18"/>
      <c r="C596" s="18"/>
      <c r="D596" s="18"/>
      <c r="E596" s="18"/>
      <c r="F596" s="18"/>
      <c r="G596" s="18"/>
      <c r="H596" s="19"/>
      <c r="I596" s="18"/>
      <c r="J596" s="19"/>
      <c r="K596" s="18"/>
    </row>
    <row r="597" spans="1:11">
      <c r="A597" s="10"/>
      <c r="B597" s="104"/>
      <c r="C597" s="104"/>
      <c r="D597" s="104"/>
      <c r="E597" s="104"/>
      <c r="F597" s="104"/>
      <c r="G597" s="104"/>
      <c r="H597" s="104"/>
      <c r="I597" s="104"/>
      <c r="J597" s="104"/>
      <c r="K597" s="104"/>
    </row>
    <row r="598" spans="1:11">
      <c r="A598" s="10"/>
      <c r="B598" s="18" t="s">
        <v>100</v>
      </c>
      <c r="C598" s="18"/>
      <c r="D598" s="18"/>
      <c r="E598" s="18"/>
      <c r="F598" s="18"/>
      <c r="G598" s="18"/>
      <c r="H598" s="18"/>
      <c r="I598" s="18"/>
      <c r="J598" s="18"/>
      <c r="K598" s="18"/>
    </row>
    <row r="599" spans="1:11">
      <c r="A599" s="10"/>
      <c r="B599" s="20">
        <v>4500</v>
      </c>
      <c r="C599" s="21" t="s">
        <v>492</v>
      </c>
      <c r="D599" s="21"/>
      <c r="E599" s="20">
        <v>0</v>
      </c>
      <c r="F599" s="20" t="s">
        <v>103</v>
      </c>
      <c r="G599" s="20">
        <v>0</v>
      </c>
      <c r="H599" s="22">
        <f>K595*2%</f>
        <v>0</v>
      </c>
      <c r="I599" s="23">
        <f>H599</f>
        <v>0</v>
      </c>
      <c r="J599" s="22"/>
      <c r="K599" s="23">
        <f>I599</f>
        <v>0</v>
      </c>
    </row>
    <row r="600" spans="1:11">
      <c r="A600" s="10"/>
      <c r="B600" s="20">
        <v>4600</v>
      </c>
      <c r="C600" s="21" t="s">
        <v>493</v>
      </c>
      <c r="D600" s="21"/>
      <c r="E600" s="20">
        <v>0</v>
      </c>
      <c r="F600" s="20" t="s">
        <v>103</v>
      </c>
      <c r="G600" s="20">
        <v>0</v>
      </c>
      <c r="H600" s="22">
        <f>K595*0.15%</f>
        <v>0</v>
      </c>
      <c r="I600" s="23">
        <f>H600</f>
        <v>0</v>
      </c>
      <c r="J600" s="22"/>
      <c r="K600" s="23">
        <f>I600</f>
        <v>0</v>
      </c>
    </row>
    <row r="601" spans="1:11">
      <c r="B601" s="20">
        <v>4700</v>
      </c>
      <c r="C601" s="21" t="s">
        <v>494</v>
      </c>
      <c r="D601" s="21"/>
      <c r="E601" s="20">
        <v>0</v>
      </c>
      <c r="F601" s="20" t="s">
        <v>103</v>
      </c>
      <c r="G601" s="20">
        <v>0</v>
      </c>
      <c r="H601" s="22">
        <f>K595*5%</f>
        <v>0</v>
      </c>
      <c r="I601" s="23">
        <f>H601</f>
        <v>0</v>
      </c>
      <c r="J601" s="22"/>
      <c r="K601" s="23">
        <f>I601</f>
        <v>0</v>
      </c>
    </row>
    <row r="602" spans="1:11">
      <c r="B602" s="18" t="s">
        <v>116</v>
      </c>
      <c r="C602" s="25"/>
      <c r="D602" s="25"/>
      <c r="E602" s="18"/>
      <c r="F602" s="18"/>
      <c r="G602" s="18"/>
      <c r="H602" s="26"/>
      <c r="I602" s="27">
        <f>SUM(I599:I601)</f>
        <v>0</v>
      </c>
      <c r="J602" s="27">
        <f t="shared" ref="J602:K602" si="113">SUM(J599:J601)</f>
        <v>0</v>
      </c>
      <c r="K602" s="27">
        <f t="shared" si="113"/>
        <v>0</v>
      </c>
    </row>
    <row r="603" spans="1:11">
      <c r="B603" s="104"/>
      <c r="C603" s="104"/>
      <c r="D603" s="104"/>
      <c r="E603" s="104"/>
      <c r="F603" s="104"/>
      <c r="G603" s="104"/>
      <c r="H603" s="104"/>
      <c r="I603" s="104"/>
      <c r="J603" s="104"/>
      <c r="K603" s="104"/>
    </row>
    <row r="604" spans="1:11" s="9" customFormat="1">
      <c r="A604" s="12"/>
      <c r="B604" s="20"/>
      <c r="C604" s="21"/>
      <c r="D604" s="21"/>
      <c r="E604" s="20"/>
      <c r="F604" s="20"/>
      <c r="G604" s="20"/>
      <c r="H604" s="22"/>
      <c r="I604" s="20"/>
      <c r="J604" s="22"/>
      <c r="K604" s="20"/>
    </row>
    <row r="605" spans="1:11">
      <c r="A605" s="10" t="s">
        <v>91</v>
      </c>
      <c r="B605" s="20"/>
      <c r="C605" s="21"/>
      <c r="D605" s="21"/>
      <c r="E605" s="20"/>
      <c r="F605" s="20"/>
      <c r="G605" s="20"/>
      <c r="H605" s="22"/>
      <c r="I605" s="56" t="s">
        <v>86</v>
      </c>
      <c r="J605" s="57" t="s">
        <v>98</v>
      </c>
      <c r="K605" s="56" t="s">
        <v>99</v>
      </c>
    </row>
    <row r="606" spans="1:11" ht="42" customHeight="1" thickBot="1">
      <c r="B606" s="105" t="s">
        <v>495</v>
      </c>
      <c r="C606" s="105"/>
      <c r="D606" s="105"/>
      <c r="E606" s="105"/>
      <c r="F606" s="105"/>
      <c r="G606" s="105"/>
      <c r="H606" s="105"/>
      <c r="I606" s="59">
        <f>I602+I593+I587+I578+I569+I552+I536+I519+I509+I494+I490+I478+I455+I424+I410+I371+I347+I320+I305+I285+I264+I254+I243+I222+I204+I186+I171+I142+I125+I91+I45+I33+I24+I20+I13+I73</f>
        <v>0</v>
      </c>
      <c r="J606" s="59">
        <f>J602+J593+J587+J578+J569+J552+J536+J519+J509+J494+J490+J478+J455+J424+J410+J371+J347+J320+J305+J285+J264+J254+J243+J222+J204+J186+J171+J142+J125+J91+J45+J33+J24+J20+J13+J73</f>
        <v>0</v>
      </c>
      <c r="K606" s="59">
        <f>K602+K593+K587+K578+K569+K552+K536+K519+K509+K494+K490+K478+K455+K424+K410+K371+K347+K320+K305+K285+K264+K254+K243+K222+K204+K186+K171+K142+K125+K91+K45+K33+K24+K20+K13+K73</f>
        <v>0</v>
      </c>
    </row>
    <row r="607" spans="1:11" ht="16.2" thickTop="1">
      <c r="B607" s="29"/>
      <c r="C607" s="30"/>
      <c r="D607" s="30"/>
      <c r="E607" s="29"/>
      <c r="F607" s="29"/>
      <c r="G607" s="29"/>
      <c r="H607" s="31"/>
      <c r="I607" s="29"/>
      <c r="J607" s="31"/>
      <c r="K607" s="29"/>
    </row>
    <row r="608" spans="1:11">
      <c r="B608" s="29"/>
      <c r="C608" s="30"/>
      <c r="D608" s="30"/>
      <c r="E608" s="29"/>
      <c r="F608" s="29"/>
      <c r="G608" s="29"/>
      <c r="H608" s="31"/>
      <c r="I608" s="29"/>
      <c r="J608" s="31"/>
      <c r="K608" s="29"/>
    </row>
    <row r="609" spans="2:11">
      <c r="B609" s="29"/>
      <c r="C609" s="30"/>
      <c r="D609" s="30"/>
      <c r="E609" s="29"/>
      <c r="F609" s="29"/>
      <c r="G609" s="29"/>
      <c r="H609" s="31"/>
      <c r="I609" s="29"/>
      <c r="J609" s="31"/>
      <c r="K609" s="29"/>
    </row>
    <row r="610" spans="2:11">
      <c r="B610" s="29"/>
      <c r="C610" s="30"/>
      <c r="D610" s="30"/>
      <c r="E610" s="29"/>
      <c r="F610" s="29"/>
      <c r="G610" s="29"/>
      <c r="H610" s="31"/>
      <c r="I610" s="29"/>
      <c r="J610" s="31"/>
      <c r="K610" s="29"/>
    </row>
    <row r="611" spans="2:11">
      <c r="B611" s="29"/>
      <c r="C611" s="30"/>
      <c r="D611" s="30"/>
      <c r="E611" s="29"/>
      <c r="F611" s="29"/>
      <c r="G611" s="29"/>
      <c r="H611" s="31"/>
      <c r="I611" s="29"/>
      <c r="J611" s="31"/>
      <c r="K611" s="29"/>
    </row>
    <row r="612" spans="2:11">
      <c r="B612" s="29"/>
      <c r="C612" s="30"/>
      <c r="D612" s="30"/>
      <c r="E612" s="29"/>
      <c r="F612" s="29"/>
      <c r="G612" s="29"/>
      <c r="H612" s="31"/>
      <c r="I612" s="29"/>
      <c r="J612" s="31"/>
      <c r="K612" s="29"/>
    </row>
    <row r="613" spans="2:11">
      <c r="B613" s="29"/>
      <c r="C613" s="30"/>
      <c r="D613" s="30"/>
      <c r="E613" s="29"/>
      <c r="F613" s="29"/>
      <c r="G613" s="29"/>
      <c r="H613" s="31"/>
      <c r="I613" s="29"/>
      <c r="J613" s="31"/>
      <c r="K613" s="29"/>
    </row>
    <row r="614" spans="2:11">
      <c r="B614" s="29"/>
      <c r="C614" s="30"/>
      <c r="D614" s="30"/>
      <c r="E614" s="29"/>
      <c r="F614" s="29"/>
      <c r="G614" s="29"/>
      <c r="H614" s="31"/>
      <c r="I614" s="29"/>
      <c r="J614" s="31"/>
      <c r="K614" s="29"/>
    </row>
    <row r="615" spans="2:11">
      <c r="B615" s="29"/>
      <c r="C615" s="30"/>
      <c r="D615" s="30"/>
      <c r="E615" s="29"/>
      <c r="F615" s="29"/>
      <c r="G615" s="29"/>
      <c r="H615" s="31"/>
      <c r="I615" s="29"/>
      <c r="J615" s="31"/>
      <c r="K615" s="29"/>
    </row>
  </sheetData>
  <mergeCells count="4">
    <mergeCell ref="B2:K2"/>
    <mergeCell ref="B597:K597"/>
    <mergeCell ref="B603:K603"/>
    <mergeCell ref="B606:H606"/>
  </mergeCells>
  <pageMargins left="0.7" right="0.7" top="0.75" bottom="0.75" header="0.3" footer="0.3"/>
  <pageSetup orientation="portrait" horizontalDpi="4294967292" verticalDpi="429496729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CC5C896-09B9-D542-8C4B-8DFB169CFD95}">
          <x14:formula1>
            <xm:f>Listas!$A$4:$A$11</xm:f>
          </x14:formula1>
          <xm:sqref>F6:F12 F16:F19 F23 F27:F32 F36:F44 F374:F409 F76:F90 F94:F124 F128:F141 F145:F170 F174:F185 F189:F203 F207:F221 F225:F242 F246:F253 F257:F263 F267:F284 F288:F304 F308:F319 F323:F346 F350:F370 F413:F423 F427:F454 F458:F477 F481:F489 F493 F497:F508 F512:F518 F522:F535 F539:F551 F555:F568 F572:F577 F581:F586 F590:F592 F599:F601 F48:F72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8CCFCE-ADF5-E249-8DDD-1A6C14E561F7}">
  <dimension ref="A3:B11"/>
  <sheetViews>
    <sheetView zoomScale="117" workbookViewId="0">
      <selection activeCell="B6" sqref="B6"/>
    </sheetView>
  </sheetViews>
  <sheetFormatPr baseColWidth="10" defaultColWidth="11" defaultRowHeight="15.6"/>
  <cols>
    <col min="1" max="1" width="23" customWidth="1"/>
  </cols>
  <sheetData>
    <row r="3" spans="1:2">
      <c r="A3" s="60" t="s">
        <v>496</v>
      </c>
      <c r="B3" s="60" t="s">
        <v>497</v>
      </c>
    </row>
    <row r="4" spans="1:2">
      <c r="A4" s="16" t="s">
        <v>157</v>
      </c>
      <c r="B4" t="s">
        <v>499</v>
      </c>
    </row>
    <row r="5" spans="1:2">
      <c r="A5" s="16" t="s">
        <v>128</v>
      </c>
      <c r="B5" t="s">
        <v>500</v>
      </c>
    </row>
    <row r="6" spans="1:2">
      <c r="A6" s="16" t="s">
        <v>103</v>
      </c>
    </row>
    <row r="7" spans="1:2">
      <c r="A7" s="16" t="s">
        <v>150</v>
      </c>
    </row>
    <row r="8" spans="1:2">
      <c r="A8" s="16" t="s">
        <v>113</v>
      </c>
    </row>
    <row r="9" spans="1:2">
      <c r="A9" s="16" t="s">
        <v>284</v>
      </c>
    </row>
    <row r="10" spans="1:2">
      <c r="A10" s="16" t="s">
        <v>285</v>
      </c>
    </row>
    <row r="11" spans="1:2">
      <c r="A11" s="16" t="s">
        <v>444</v>
      </c>
    </row>
  </sheetData>
  <pageMargins left="0.7" right="0.7" top="0.75" bottom="0.75" header="0.3" footer="0.3"/>
  <pageSetup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B16AB8E07C84341ADCC65684D1826D3" ma:contentTypeVersion="23" ma:contentTypeDescription="Crear nuevo documento." ma:contentTypeScope="" ma:versionID="c5b2702cbc5f899fa31b43b93c7a7357">
  <xsd:schema xmlns:xsd="http://www.w3.org/2001/XMLSchema" xmlns:xs="http://www.w3.org/2001/XMLSchema" xmlns:p="http://schemas.microsoft.com/office/2006/metadata/properties" xmlns:ns1="http://schemas.microsoft.com/sharepoint/v3" xmlns:ns3="6325b16c-d448-4b89-ad9f-e23a62a63e91" xmlns:ns4="a2c6e1c1-39b7-449c-ab7a-fd64f178bb19" targetNamespace="http://schemas.microsoft.com/office/2006/metadata/properties" ma:root="true" ma:fieldsID="2e155baadc6366dc1121c669b4c85281" ns1:_="" ns3:_="" ns4:_="">
    <xsd:import namespace="http://schemas.microsoft.com/sharepoint/v3"/>
    <xsd:import namespace="6325b16c-d448-4b89-ad9f-e23a62a63e91"/>
    <xsd:import namespace="a2c6e1c1-39b7-449c-ab7a-fd64f178bb19"/>
    <xsd:element name="properties">
      <xsd:complexType>
        <xsd:sequence>
          <xsd:element name="documentManagement">
            <xsd:complexType>
              <xsd:all>
                <xsd:element ref="ns3:MigrationWizId" minOccurs="0"/>
                <xsd:element ref="ns3:MigrationWizIdPermissions" minOccurs="0"/>
                <xsd:element ref="ns3:MigrationWizIdPermissionLevels" minOccurs="0"/>
                <xsd:element ref="ns3:MigrationWizIdDocumentLibraryPermissions" minOccurs="0"/>
                <xsd:element ref="ns3:MigrationWizIdSecurityGroup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_activity" minOccurs="0"/>
                <xsd:element ref="ns3:MediaServiceObjectDetectorVersions" minOccurs="0"/>
                <xsd:element ref="ns3:MediaServiceSearchProperties" minOccurs="0"/>
                <xsd:element ref="ns3:MediaServiceSystemTag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9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30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25b16c-d448-4b89-ad9f-e23a62a63e91" elementFormDefault="qualified">
    <xsd:import namespace="http://schemas.microsoft.com/office/2006/documentManagement/types"/>
    <xsd:import namespace="http://schemas.microsoft.com/office/infopath/2007/PartnerControls"/>
    <xsd:element name="MigrationWizId" ma:index="8" nillable="true" ma:displayName="MigrationWizId" ma:internalName="MigrationWizId">
      <xsd:simpleType>
        <xsd:restriction base="dms:Text"/>
      </xsd:simpleType>
    </xsd:element>
    <xsd:element name="MigrationWizIdPermissions" ma:index="9" nillable="true" ma:displayName="MigrationWizIdPermissions" ma:internalName="MigrationWizIdPermissions">
      <xsd:simpleType>
        <xsd:restriction base="dms:Text"/>
      </xsd:simpleType>
    </xsd:element>
    <xsd:element name="MigrationWizIdPermissionLevels" ma:index="10" nillable="true" ma:displayName="MigrationWizIdPermissionLevels" ma:internalName="MigrationWizIdPermissionLevels">
      <xsd:simpleType>
        <xsd:restriction base="dms:Text"/>
      </xsd:simpleType>
    </xsd:element>
    <xsd:element name="MigrationWizIdDocumentLibraryPermissions" ma:index="11" nillable="true" ma:displayName="MigrationWizIdDocumentLibraryPermissions" ma:internalName="MigrationWizIdDocumentLibraryPermissions">
      <xsd:simpleType>
        <xsd:restriction base="dms:Text"/>
      </xsd:simpleType>
    </xsd:element>
    <xsd:element name="MigrationWizIdSecurityGroups" ma:index="12" nillable="true" ma:displayName="MigrationWizIdSecurityGroups" ma:internalName="MigrationWizIdSecurityGroups">
      <xsd:simpleType>
        <xsd:restriction base="dms:Text"/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20" nillable="true" ma:displayName="Tags" ma:internalName="MediaServiceAutoTags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4" nillable="true" ma:displayName="Location" ma:internalName="MediaServiceLocation" ma:readOnly="true">
      <xsd:simpleType>
        <xsd:restriction base="dms:Text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  <xsd:element name="MediaServiceObjectDetectorVersions" ma:index="2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8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2c6e1c1-39b7-449c-ab7a-fd64f178bb19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6325b16c-d448-4b89-ad9f-e23a62a63e91" xsi:nil="true"/>
    <_ip_UnifiedCompliancePolicyUIAction xmlns="http://schemas.microsoft.com/sharepoint/v3" xsi:nil="true"/>
    <MigrationWizIdSecurityGroups xmlns="6325b16c-d448-4b89-ad9f-e23a62a63e91" xsi:nil="true"/>
    <_ip_UnifiedCompliancePolicyProperties xmlns="http://schemas.microsoft.com/sharepoint/v3" xsi:nil="true"/>
    <MigrationWizIdPermissions xmlns="6325b16c-d448-4b89-ad9f-e23a62a63e91" xsi:nil="true"/>
    <MigrationWizIdDocumentLibraryPermissions xmlns="6325b16c-d448-4b89-ad9f-e23a62a63e91" xsi:nil="true"/>
    <MigrationWizId xmlns="6325b16c-d448-4b89-ad9f-e23a62a63e91" xsi:nil="true"/>
    <MigrationWizIdPermissionLevels xmlns="6325b16c-d448-4b89-ad9f-e23a62a63e91" xsi:nil="true"/>
  </documentManagement>
</p:properties>
</file>

<file path=customXml/itemProps1.xml><?xml version="1.0" encoding="utf-8"?>
<ds:datastoreItem xmlns:ds="http://schemas.openxmlformats.org/officeDocument/2006/customXml" ds:itemID="{37E596CB-AEC3-452F-9A2E-F73BCAC1EA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6325b16c-d448-4b89-ad9f-e23a62a63e91"/>
    <ds:schemaRef ds:uri="a2c6e1c1-39b7-449c-ab7a-fd64f178bb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20420AC-A0D9-4276-AA4A-964848BC1CA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6378CD-DF25-4340-90AF-20CA61013CC9}">
  <ds:schemaRefs>
    <ds:schemaRef ds:uri="http://purl.org/dc/dcmitype/"/>
    <ds:schemaRef ds:uri="http://schemas.microsoft.com/office/2006/documentManagement/types"/>
    <ds:schemaRef ds:uri="6325b16c-d448-4b89-ad9f-e23a62a63e91"/>
    <ds:schemaRef ds:uri="http://purl.org/dc/terms/"/>
    <ds:schemaRef ds:uri="http://www.w3.org/XML/1998/namespace"/>
    <ds:schemaRef ds:uri="http://purl.org/dc/elements/1.1/"/>
    <ds:schemaRef ds:uri="a2c6e1c1-39b7-449c-ab7a-fd64f178bb19"/>
    <ds:schemaRef ds:uri="http://schemas.openxmlformats.org/package/2006/metadata/core-properties"/>
    <ds:schemaRef ds:uri="http://schemas.microsoft.com/office/infopath/2007/PartnerControls"/>
    <ds:schemaRef ds:uri="http://schemas.microsoft.com/sharepoint/v3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Resumen Presupuesto propuesta</vt:lpstr>
      <vt:lpstr>Propuesta presupuesto detallado</vt:lpstr>
      <vt:lpstr>Listas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José María Moquete</dc:creator>
  <cp:keywords/>
  <dc:description/>
  <cp:lastModifiedBy>José María Moquete</cp:lastModifiedBy>
  <cp:revision/>
  <dcterms:created xsi:type="dcterms:W3CDTF">2017-04-27T12:42:11Z</dcterms:created>
  <dcterms:modified xsi:type="dcterms:W3CDTF">2025-08-19T14:43:56Z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0x010100EB16AB8E07C84341ADCC65684D1826D3</vt:lpwstr>
  </property>
</Properties>
</file>